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90" windowWidth="20730" windowHeight="11760"/>
  </bookViews>
  <sheets>
    <sheet name="ANA SAYFA" sheetId="8" r:id="rId1"/>
    <sheet name="ÜCRET KARARNAMESİ" sheetId="5" r:id="rId2"/>
    <sheet name="DERS DAĞITIM" sheetId="6" r:id="rId3"/>
    <sheet name="DYK Onay Formu" sheetId="1" r:id="rId4"/>
    <sheet name="DYK Ek Onay Formu" sheetId="3" r:id="rId5"/>
    <sheet name="DYK Plan" sheetId="2" r:id="rId6"/>
    <sheet name="DYKProgram" sheetId="4" r:id="rId7"/>
    <sheet name="Sayfa5" sheetId="9" r:id="rId8"/>
  </sheets>
  <definedNames>
    <definedName name="_xlnm.Print_Area" localSheetId="2">'DERS DAĞITIM'!$A$1:$AZ$85</definedName>
  </definedNames>
  <calcPr calcId="144525"/>
</workbook>
</file>

<file path=xl/calcChain.xml><?xml version="1.0" encoding="utf-8"?>
<calcChain xmlns="http://schemas.openxmlformats.org/spreadsheetml/2006/main">
  <c r="BA21" i="6" l="1"/>
  <c r="BA13" i="6"/>
  <c r="AV12" i="6"/>
  <c r="AY8" i="6"/>
  <c r="AY21" i="6"/>
  <c r="AV24" i="6"/>
  <c r="AV23" i="6"/>
  <c r="AY23" i="6" s="1"/>
  <c r="BA23" i="6"/>
  <c r="BA19" i="6"/>
  <c r="AO19" i="6" s="1"/>
  <c r="AV19" i="6" s="1"/>
  <c r="AY19" i="6" s="1"/>
  <c r="BA20" i="6"/>
  <c r="AO20" i="6" s="1"/>
  <c r="AV20" i="6" s="1"/>
  <c r="AY20" i="6" s="1"/>
  <c r="AV25" i="6"/>
  <c r="AY25" i="6" s="1"/>
  <c r="BA25" i="6"/>
  <c r="BA17" i="6"/>
  <c r="AV17" i="6" s="1"/>
  <c r="AY17" i="6" s="1"/>
  <c r="BA14" i="6"/>
  <c r="AO14" i="6" s="1"/>
  <c r="AV14" i="6" s="1"/>
  <c r="AY14" i="6" s="1"/>
  <c r="BA15" i="6"/>
  <c r="AO15" i="6" s="1"/>
  <c r="AV15" i="6" s="1"/>
  <c r="AY15" i="6" s="1"/>
  <c r="S156" i="5" l="1"/>
  <c r="S153" i="5"/>
  <c r="S150" i="5"/>
  <c r="S147" i="5"/>
  <c r="S144" i="5"/>
  <c r="S141" i="5"/>
  <c r="S129" i="5"/>
  <c r="S132" i="5"/>
  <c r="S135" i="5"/>
  <c r="S126" i="5"/>
  <c r="S123" i="5"/>
  <c r="S120" i="5"/>
  <c r="S117" i="5"/>
  <c r="S114" i="5"/>
  <c r="S111" i="5"/>
  <c r="S108" i="5"/>
  <c r="S105" i="5"/>
  <c r="S102" i="5"/>
  <c r="S99" i="5"/>
  <c r="S96" i="5"/>
  <c r="S93" i="5"/>
  <c r="S90" i="5"/>
  <c r="S87" i="5"/>
  <c r="S84" i="5"/>
  <c r="S81" i="5"/>
  <c r="S78" i="5"/>
  <c r="S75" i="5"/>
  <c r="S72" i="5"/>
  <c r="S69" i="5"/>
  <c r="S66" i="5"/>
  <c r="S63" i="5"/>
  <c r="S60" i="5"/>
  <c r="S57" i="5"/>
  <c r="S54" i="5"/>
  <c r="S51" i="5"/>
  <c r="S48" i="5"/>
  <c r="S45" i="5"/>
  <c r="S42" i="5"/>
  <c r="S39" i="5"/>
  <c r="S36" i="5"/>
  <c r="S33" i="5"/>
  <c r="S27" i="5"/>
  <c r="S30" i="5"/>
  <c r="S24" i="5"/>
  <c r="BA16" i="6" l="1"/>
  <c r="BA18" i="6"/>
  <c r="BA22" i="6"/>
  <c r="BA24" i="6"/>
  <c r="BA26" i="6"/>
  <c r="BA27" i="6"/>
  <c r="BA28" i="6"/>
  <c r="BA12" i="6"/>
  <c r="AV10" i="6" l="1"/>
  <c r="AV9" i="6"/>
  <c r="AV8" i="6"/>
  <c r="AV11" i="6" l="1"/>
  <c r="AY11" i="6" s="1"/>
  <c r="Q12" i="5" l="1"/>
  <c r="Q15" i="5"/>
  <c r="Q165" i="5"/>
  <c r="S165" i="5"/>
  <c r="J165" i="5" s="1"/>
  <c r="AY16" i="6" l="1"/>
  <c r="AO28" i="6"/>
  <c r="AV28" i="6" s="1"/>
  <c r="AO27" i="6"/>
  <c r="AV27" i="6" s="1"/>
  <c r="AY27" i="6" s="1"/>
  <c r="AK29" i="6"/>
  <c r="AZ33" i="6" l="1"/>
  <c r="AX29" i="6"/>
  <c r="AW29" i="6"/>
  <c r="AU29" i="6"/>
  <c r="AT29" i="6"/>
  <c r="AS29" i="6"/>
  <c r="AR29" i="6"/>
  <c r="AQ29" i="6"/>
  <c r="AP29" i="6"/>
  <c r="AN29" i="6"/>
  <c r="AM29" i="6"/>
  <c r="AL29" i="6"/>
  <c r="AJ29" i="6"/>
  <c r="AI29" i="6"/>
  <c r="AH29" i="6"/>
  <c r="AG29" i="6"/>
  <c r="AF29" i="6"/>
  <c r="AE29" i="6"/>
  <c r="AD29" i="6"/>
  <c r="AC29" i="6"/>
  <c r="AB29" i="6"/>
  <c r="AA29" i="6"/>
  <c r="Z29" i="6"/>
  <c r="Y29" i="6"/>
  <c r="X29" i="6"/>
  <c r="W29" i="6"/>
  <c r="V29" i="6"/>
  <c r="U29" i="6"/>
  <c r="S29" i="6"/>
  <c r="R29" i="6"/>
  <c r="Q29" i="6"/>
  <c r="P29" i="6"/>
  <c r="O29" i="6"/>
  <c r="N29" i="6"/>
  <c r="M29" i="6"/>
  <c r="L29" i="6"/>
  <c r="K29" i="6"/>
  <c r="J29" i="6"/>
  <c r="I29" i="6"/>
  <c r="H29" i="6"/>
  <c r="AY28" i="6"/>
  <c r="AV26" i="6"/>
  <c r="AY26" i="6" s="1"/>
  <c r="AY24" i="6"/>
  <c r="AO22" i="6"/>
  <c r="AV22" i="6" s="1"/>
  <c r="AY22" i="6" s="1"/>
  <c r="AO18" i="6"/>
  <c r="AV18" i="6" s="1"/>
  <c r="AY18" i="6" s="1"/>
  <c r="AO13" i="6"/>
  <c r="AV13" i="6" s="1"/>
  <c r="AY13" i="6" s="1"/>
  <c r="AO12" i="6"/>
  <c r="AY10" i="6"/>
  <c r="AY9" i="6"/>
  <c r="S162" i="5"/>
  <c r="P162" i="5"/>
  <c r="J162" i="5"/>
  <c r="Q162" i="5" s="1"/>
  <c r="S159" i="5"/>
  <c r="Q159" i="5"/>
  <c r="P159" i="5"/>
  <c r="Q156" i="5"/>
  <c r="P156" i="5"/>
  <c r="Q153" i="5"/>
  <c r="P153" i="5"/>
  <c r="J150" i="5"/>
  <c r="Q150" i="5" s="1"/>
  <c r="P150" i="5"/>
  <c r="J147" i="5"/>
  <c r="Q147" i="5" s="1"/>
  <c r="P147" i="5"/>
  <c r="J144" i="5"/>
  <c r="Q144" i="5"/>
  <c r="P144" i="5"/>
  <c r="J141" i="5"/>
  <c r="Q141" i="5" s="1"/>
  <c r="P141" i="5"/>
  <c r="S138" i="5"/>
  <c r="J138" i="5" s="1"/>
  <c r="Q138" i="5" s="1"/>
  <c r="P138" i="5"/>
  <c r="J135" i="5"/>
  <c r="Q135" i="5" s="1"/>
  <c r="P135" i="5"/>
  <c r="J132" i="5"/>
  <c r="Q132" i="5" s="1"/>
  <c r="P132" i="5"/>
  <c r="J129" i="5"/>
  <c r="Q129" i="5" s="1"/>
  <c r="P129" i="5"/>
  <c r="J126" i="5"/>
  <c r="Q126" i="5" s="1"/>
  <c r="P126" i="5"/>
  <c r="J123" i="5"/>
  <c r="Q123" i="5" s="1"/>
  <c r="P123" i="5"/>
  <c r="J120" i="5"/>
  <c r="Q120" i="5" s="1"/>
  <c r="P120" i="5"/>
  <c r="J117" i="5"/>
  <c r="Q117" i="5" s="1"/>
  <c r="P117" i="5"/>
  <c r="Q114" i="5"/>
  <c r="J111" i="5"/>
  <c r="Q111" i="5" s="1"/>
  <c r="J108" i="5"/>
  <c r="Q108" i="5" s="1"/>
  <c r="J105" i="5"/>
  <c r="Q105" i="5" s="1"/>
  <c r="Q102" i="5"/>
  <c r="J102" i="5"/>
  <c r="J99" i="5"/>
  <c r="Q99" i="5" s="1"/>
  <c r="J96" i="5"/>
  <c r="Q96" i="5" s="1"/>
  <c r="J93" i="5"/>
  <c r="Q93" i="5" s="1"/>
  <c r="J90" i="5"/>
  <c r="Q90" i="5" s="1"/>
  <c r="J87" i="5"/>
  <c r="Q87" i="5" s="1"/>
  <c r="J84" i="5"/>
  <c r="Q84" i="5" s="1"/>
  <c r="J81" i="5"/>
  <c r="Q81" i="5" s="1"/>
  <c r="J78" i="5"/>
  <c r="Q78" i="5" s="1"/>
  <c r="Q75" i="5"/>
  <c r="J72" i="5"/>
  <c r="Q72" i="5" s="1"/>
  <c r="P72" i="5"/>
  <c r="J69" i="5"/>
  <c r="Q69" i="5" s="1"/>
  <c r="P69" i="5"/>
  <c r="J66" i="5"/>
  <c r="Q66" i="5" s="1"/>
  <c r="P66" i="5"/>
  <c r="J63" i="5"/>
  <c r="Q63" i="5" s="1"/>
  <c r="P63" i="5"/>
  <c r="J60" i="5"/>
  <c r="Q60" i="5" s="1"/>
  <c r="P60" i="5"/>
  <c r="J57" i="5"/>
  <c r="Q57" i="5" s="1"/>
  <c r="P57" i="5"/>
  <c r="J54" i="5"/>
  <c r="Q54" i="5" s="1"/>
  <c r="P54" i="5"/>
  <c r="J51" i="5"/>
  <c r="Q51" i="5" s="1"/>
  <c r="P51" i="5"/>
  <c r="J48" i="5"/>
  <c r="Q48" i="5" s="1"/>
  <c r="P48" i="5"/>
  <c r="J45" i="5"/>
  <c r="Q45" i="5" s="1"/>
  <c r="P45" i="5"/>
  <c r="J42" i="5"/>
  <c r="Q42" i="5" s="1"/>
  <c r="P42" i="5"/>
  <c r="J39" i="5"/>
  <c r="Q39" i="5" s="1"/>
  <c r="P39" i="5"/>
  <c r="J36" i="5"/>
  <c r="Q36" i="5" s="1"/>
  <c r="P36" i="5"/>
  <c r="J33" i="5"/>
  <c r="Q33" i="5" s="1"/>
  <c r="P33" i="5"/>
  <c r="J30" i="5"/>
  <c r="Q30" i="5" s="1"/>
  <c r="P30" i="5"/>
  <c r="J27" i="5"/>
  <c r="Q27" i="5" s="1"/>
  <c r="P27" i="5"/>
  <c r="J24" i="5"/>
  <c r="Q24" i="5" s="1"/>
  <c r="P24" i="5"/>
  <c r="Q18" i="5"/>
  <c r="Q9" i="5"/>
  <c r="AY12" i="6" l="1"/>
  <c r="AY29" i="6" s="1"/>
  <c r="AO29" i="6"/>
  <c r="AV29" i="6" l="1"/>
</calcChain>
</file>

<file path=xl/comments1.xml><?xml version="1.0" encoding="utf-8"?>
<comments xmlns="http://schemas.openxmlformats.org/spreadsheetml/2006/main">
  <authors>
    <author>2023</author>
  </authors>
  <commentList>
    <comment ref="G6" authorId="0">
      <text>
        <r>
          <rPr>
            <b/>
            <sz val="9"/>
            <color indexed="81"/>
            <rFont val="Tahoma"/>
            <family val="2"/>
            <charset val="162"/>
          </rPr>
          <t>2023:</t>
        </r>
        <r>
          <rPr>
            <sz val="9"/>
            <color indexed="81"/>
            <rFont val="Tahoma"/>
            <family val="2"/>
            <charset val="162"/>
          </rPr>
          <t xml:space="preserve">
Kurslar 14.01.2018 tarihini geçmeyecek şekilde planlanacaktır.</t>
        </r>
      </text>
    </comment>
    <comment ref="I6" authorId="0">
      <text>
        <r>
          <rPr>
            <b/>
            <sz val="9"/>
            <color indexed="81"/>
            <rFont val="Tahoma"/>
            <family val="2"/>
            <charset val="162"/>
          </rPr>
          <t>2023:</t>
        </r>
        <r>
          <rPr>
            <sz val="9"/>
            <color indexed="81"/>
            <rFont val="Tahoma"/>
            <family val="2"/>
            <charset val="162"/>
          </rPr>
          <t xml:space="preserve">
1 dönemde açılan ders saati 16 saatten az olamaz. </t>
        </r>
      </text>
    </comment>
    <comment ref="H10" authorId="0">
      <text>
        <r>
          <rPr>
            <b/>
            <sz val="9"/>
            <color indexed="81"/>
            <rFont val="Tahoma"/>
            <family val="2"/>
            <charset val="162"/>
          </rPr>
          <t>2023:</t>
        </r>
        <r>
          <rPr>
            <sz val="9"/>
            <color indexed="81"/>
            <rFont val="Tahoma"/>
            <family val="2"/>
            <charset val="162"/>
          </rPr>
          <t xml:space="preserve">
1 sınıfın almış olduğu Türkçe dersi haftada 2 saatse 2, 3 saat ise 3 yazılacak. Öğretmenin haftada girdiği toplam ders saati yazılmayacak</t>
        </r>
      </text>
    </comment>
    <comment ref="J10" authorId="0">
      <text>
        <r>
          <rPr>
            <b/>
            <sz val="9"/>
            <color indexed="81"/>
            <rFont val="Tahoma"/>
            <family val="2"/>
            <charset val="162"/>
          </rPr>
          <t>2023:</t>
        </r>
        <r>
          <rPr>
            <sz val="9"/>
            <color indexed="81"/>
            <rFont val="Tahoma"/>
            <family val="2"/>
            <charset val="162"/>
          </rPr>
          <t xml:space="preserve">
Öğretmenin haftada girdiği toplam ders saati.
</t>
        </r>
      </text>
    </comment>
    <comment ref="K10" authorId="0">
      <text>
        <r>
          <rPr>
            <b/>
            <sz val="9"/>
            <color indexed="81"/>
            <rFont val="Tahoma"/>
            <family val="2"/>
            <charset val="162"/>
          </rPr>
          <t>2023:</t>
        </r>
        <r>
          <rPr>
            <sz val="9"/>
            <color indexed="81"/>
            <rFont val="Tahoma"/>
            <family val="2"/>
            <charset val="162"/>
          </rPr>
          <t xml:space="preserve">
öğrenci sayılarını mutlaka yazınız.</t>
        </r>
      </text>
    </comment>
    <comment ref="S10" authorId="0">
      <text>
        <r>
          <rPr>
            <b/>
            <sz val="9"/>
            <color indexed="81"/>
            <rFont val="Tahoma"/>
            <family val="2"/>
            <charset val="162"/>
          </rPr>
          <t>2023:</t>
        </r>
        <r>
          <rPr>
            <sz val="9"/>
            <color indexed="81"/>
            <rFont val="Tahoma"/>
            <family val="2"/>
            <charset val="162"/>
          </rPr>
          <t xml:space="preserve">
Öğretmnenin 1 günde girdiği toplam ders saati</t>
        </r>
      </text>
    </comment>
  </commentList>
</comments>
</file>

<file path=xl/comments2.xml><?xml version="1.0" encoding="utf-8"?>
<comments xmlns="http://schemas.openxmlformats.org/spreadsheetml/2006/main">
  <authors>
    <author>2023</author>
  </authors>
  <commentList>
    <comment ref="G6" authorId="0">
      <text>
        <r>
          <rPr>
            <b/>
            <sz val="9"/>
            <color indexed="81"/>
            <rFont val="Tahoma"/>
            <family val="2"/>
            <charset val="162"/>
          </rPr>
          <t>2023:</t>
        </r>
        <r>
          <rPr>
            <sz val="9"/>
            <color indexed="81"/>
            <rFont val="Tahoma"/>
            <family val="2"/>
            <charset val="162"/>
          </rPr>
          <t xml:space="preserve">
Kurslar 14.01.2018 tarihini geçmeyecek şekilde planlanacaktır.</t>
        </r>
      </text>
    </comment>
    <comment ref="I6" authorId="0">
      <text>
        <r>
          <rPr>
            <b/>
            <sz val="9"/>
            <color indexed="81"/>
            <rFont val="Tahoma"/>
            <family val="2"/>
            <charset val="162"/>
          </rPr>
          <t>2023:</t>
        </r>
        <r>
          <rPr>
            <sz val="9"/>
            <color indexed="81"/>
            <rFont val="Tahoma"/>
            <family val="2"/>
            <charset val="162"/>
          </rPr>
          <t xml:space="preserve">
1 dönemde açılan ders saati 16 saatten az olamaz. </t>
        </r>
      </text>
    </comment>
    <comment ref="H10" authorId="0">
      <text>
        <r>
          <rPr>
            <b/>
            <sz val="9"/>
            <color indexed="81"/>
            <rFont val="Tahoma"/>
            <family val="2"/>
            <charset val="162"/>
          </rPr>
          <t>2023:</t>
        </r>
        <r>
          <rPr>
            <sz val="9"/>
            <color indexed="81"/>
            <rFont val="Tahoma"/>
            <family val="2"/>
            <charset val="162"/>
          </rPr>
          <t xml:space="preserve">
1 sınıfın almış olduğu Türkçe dersi haftada 2 saatse 2, 3 saat ise 3 yazılacak. Öğretmenin haftada girdiği toplam ders saati yazılmayacak</t>
        </r>
      </text>
    </comment>
    <comment ref="J10" authorId="0">
      <text>
        <r>
          <rPr>
            <b/>
            <sz val="9"/>
            <color indexed="81"/>
            <rFont val="Tahoma"/>
            <family val="2"/>
            <charset val="162"/>
          </rPr>
          <t>2023:</t>
        </r>
        <r>
          <rPr>
            <sz val="9"/>
            <color indexed="81"/>
            <rFont val="Tahoma"/>
            <family val="2"/>
            <charset val="162"/>
          </rPr>
          <t xml:space="preserve">
Öğretmenin haftada girdiği toplam ders saati.
</t>
        </r>
      </text>
    </comment>
    <comment ref="K10" authorId="0">
      <text>
        <r>
          <rPr>
            <b/>
            <sz val="9"/>
            <color indexed="81"/>
            <rFont val="Tahoma"/>
            <family val="2"/>
            <charset val="162"/>
          </rPr>
          <t>2023:</t>
        </r>
        <r>
          <rPr>
            <sz val="9"/>
            <color indexed="81"/>
            <rFont val="Tahoma"/>
            <family val="2"/>
            <charset val="162"/>
          </rPr>
          <t xml:space="preserve">
öğrenci sayılarını mutlaka yazınız.</t>
        </r>
      </text>
    </comment>
    <comment ref="S10" authorId="0">
      <text>
        <r>
          <rPr>
            <b/>
            <sz val="9"/>
            <color indexed="81"/>
            <rFont val="Tahoma"/>
            <family val="2"/>
            <charset val="162"/>
          </rPr>
          <t>2023:</t>
        </r>
        <r>
          <rPr>
            <sz val="9"/>
            <color indexed="81"/>
            <rFont val="Tahoma"/>
            <family val="2"/>
            <charset val="162"/>
          </rPr>
          <t xml:space="preserve">
Öğretmnenin 1 günde girdiği toplam ders saati</t>
        </r>
      </text>
    </comment>
  </commentList>
</comments>
</file>

<file path=xl/sharedStrings.xml><?xml version="1.0" encoding="utf-8"?>
<sst xmlns="http://schemas.openxmlformats.org/spreadsheetml/2006/main" count="737" uniqueCount="500">
  <si>
    <t>T.C.</t>
  </si>
  <si>
    <t>BRANŞI</t>
  </si>
  <si>
    <t>AÇILAN 
KURSUN ADI</t>
  </si>
  <si>
    <t>HAFTALIK
 DERS SAATİ</t>
  </si>
  <si>
    <t>Ders Başlama-Bitiş 
 Saatleri</t>
  </si>
  <si>
    <t>AÇIKLAMALAR</t>
  </si>
  <si>
    <t>Pazartesi</t>
  </si>
  <si>
    <t>Salı</t>
  </si>
  <si>
    <t>Çarşamba</t>
  </si>
  <si>
    <t>Perşembe</t>
  </si>
  <si>
    <t>Cuma</t>
  </si>
  <si>
    <t>Cumartesi</t>
  </si>
  <si>
    <t>Pazar</t>
  </si>
  <si>
    <t xml:space="preserve">                     </t>
  </si>
  <si>
    <t xml:space="preserve">                 EKLER</t>
  </si>
  <si>
    <t>Okul Müdürü</t>
  </si>
  <si>
    <t xml:space="preserve">                         </t>
  </si>
  <si>
    <t xml:space="preserve">                 </t>
  </si>
  <si>
    <t>İlçe Milli Eğitim Müdürü</t>
  </si>
  <si>
    <t>SALİHLİ İLÇE MİLLİ EĞİTİM MÜDÜRLÜĞÜNE</t>
  </si>
  <si>
    <t>SALİHLİ KAYMAKAMLIĞI</t>
  </si>
  <si>
    <t>İsa DİLEK</t>
  </si>
  <si>
    <t xml:space="preserve">      Konu : Destekleme ve Yetiştirme Kursu</t>
  </si>
  <si>
    <t>KURSİYER SAYISI</t>
  </si>
  <si>
    <t>KURS GÜNLERİ/SAATİ</t>
  </si>
  <si>
    <t>SINIF VE ŞUBELER</t>
  </si>
  <si>
    <t xml:space="preserve">
ÖRGÜN VE YAYGIN EĞİTİMİ DESTEKLEME VE YETİŞTİRME KURSU AÇMA BAŞVURU VE ONAY FORMU
</t>
  </si>
  <si>
    <t>KURS BİTİŞ TARİHİ</t>
  </si>
  <si>
    <t>KURS 
BAŞLAMA 
 TARİHİ</t>
  </si>
  <si>
    <t xml:space="preserve">      İlgi    : Millî  Eğitim  Bakanlığı Örgün  ve  Yaygın  Eğitimi  Destekleme  ve Yetiştirme Kursları Yönergesi.</t>
  </si>
  <si>
    <t xml:space="preserve">           İlgi yönerge kapasamında okulumuzda açılacak olan destekleme yetiştirme kursuna ait  program ve görevlendirilecek personel listesi yukarıda sunulmuş olup,  Müdürlüğünüzce de uygun görülmesi halinde; 
Olurlarınıza arz ederim. </t>
  </si>
  <si>
    <t xml:space="preserve">ÖĞRETMENİN TOPLAMDA GİRDİĞİ HAFTALIK DERS SAATİ </t>
  </si>
  <si>
    <t>S.
NO</t>
  </si>
  <si>
    <t>Müdür Yardımcısı</t>
  </si>
  <si>
    <t>Kurs Müdürü</t>
  </si>
  <si>
    <t>Sorumlu Md.Yrd.</t>
  </si>
  <si>
    <t xml:space="preserve">           2.Kurs Planı ve Programı</t>
  </si>
  <si>
    <t xml:space="preserve">                Yıldıray DEMİRTAŞ</t>
  </si>
  <si>
    <t xml:space="preserve">          İlçe Milli Eğitim Şube Müdürü</t>
  </si>
  <si>
    <t>……………………..  MÜDÜRLÜĞÜ
ÖRGÜN VE YAYGIN EĞİTİMİ DESTEKLEME VE YETİŞTİRME KURSU
DÖNEMLİK TOPLAM DERS DAĞITIMI PLANI</t>
  </si>
  <si>
    <t>KURS 
AÇILACAK
DERSLER</t>
  </si>
  <si>
    <t>KURS 
AÇILACAK
 SINIF 
VE HAFTALIK
 DERS SAATİ</t>
  </si>
  <si>
    <t>8. SINIF</t>
  </si>
  <si>
    <t>7.SINIF</t>
  </si>
  <si>
    <t>6.SINIF</t>
  </si>
  <si>
    <t>5.SINIF</t>
  </si>
  <si>
    <t>MATEMATİK</t>
  </si>
  <si>
    <t>15  X 8=   120 SAAT</t>
  </si>
  <si>
    <t>İNGİLİZCE</t>
  </si>
  <si>
    <t>15  X2=   30 SAAT</t>
  </si>
  <si>
    <t>FEN BİLİMLERİ</t>
  </si>
  <si>
    <t>15 X 8 =  120 SAAT</t>
  </si>
  <si>
    <t>SOSYAL BİLGİLER /İNKİLAP TARİHİ</t>
  </si>
  <si>
    <t>15 X 10 =  150 SAAT</t>
  </si>
  <si>
    <t>TÜRKÇE</t>
  </si>
  <si>
    <t>15 X 8 = 120 SAAT</t>
  </si>
  <si>
    <t>BEDEN EĞİTİMİ</t>
  </si>
  <si>
    <t>15X 8=  120 SAAT</t>
  </si>
  <si>
    <t>DİN KÜLTÜRÜ VE AHLAK BİLGİSİ</t>
  </si>
  <si>
    <t>Örnektir okulunuzun durumuna göre doldurunuz.</t>
  </si>
  <si>
    <t>(İmza-Mühür)</t>
  </si>
  <si>
    <t xml:space="preserve">
ÖRGÜN VE YAYGIN EĞİTİMİ DESTEKLEME VE YETİŞTİRME KURSU AÇMA BAŞVURU VE EK ONAY FORMU
</t>
  </si>
  <si>
    <t>GÖREVLİNİN
 ADI SOYADI</t>
  </si>
  <si>
    <t>Hizmetli</t>
  </si>
  <si>
    <t>GÜNLER</t>
  </si>
  <si>
    <t>PAZARTESİ</t>
  </si>
  <si>
    <t>SALI</t>
  </si>
  <si>
    <t>ÇARŞAMBA</t>
  </si>
  <si>
    <t>PERŞEMBE</t>
  </si>
  <si>
    <t>CUMA</t>
  </si>
  <si>
    <t>CUMARTESİ</t>
  </si>
  <si>
    <t>PAZAR</t>
  </si>
  <si>
    <t>MAT</t>
  </si>
  <si>
    <t>SOS</t>
  </si>
  <si>
    <t>İNG</t>
  </si>
  <si>
    <t>GÖR.SAN.</t>
  </si>
  <si>
    <t>DİN KÜL.</t>
  </si>
  <si>
    <t xml:space="preserve">BEDEN </t>
  </si>
  <si>
    <t>GİRİŞ SAATI</t>
  </si>
  <si>
    <t>ÇIKIŞ SAATİ</t>
  </si>
  <si>
    <t>DERS</t>
  </si>
  <si>
    <t>1.DERS</t>
  </si>
  <si>
    <t>2.DERS</t>
  </si>
  <si>
    <t>3.DERS</t>
  </si>
  <si>
    <t>4.DERS</t>
  </si>
  <si>
    <t>5.DERS</t>
  </si>
  <si>
    <t>6.DERS</t>
  </si>
  <si>
    <t>Gerektiğinde şube sayıları çoğaltılacaktır.</t>
  </si>
  <si>
    <t>İmza/Mühür</t>
  </si>
  <si>
    <t>…………..MÜDÜRLÜĞÜ
ÖRGÜN VE YAYGIN EĞİTİM DESTEKLEME VE YETİŞTİRME KURSU DERS PROGRAMI</t>
  </si>
  <si>
    <t>9/A</t>
  </si>
  <si>
    <t>10/A</t>
  </si>
  <si>
    <t>11/A</t>
  </si>
  <si>
    <t>HAFTA İÇİ</t>
  </si>
  <si>
    <t>HAFTA SONU</t>
  </si>
  <si>
    <t>Müdür</t>
  </si>
  <si>
    <t>5/A</t>
  </si>
  <si>
    <t>6/A</t>
  </si>
  <si>
    <t>7/A</t>
  </si>
  <si>
    <t>8/A</t>
  </si>
  <si>
    <t>……………………………………... Kurs Merkezi Müdürlüğü</t>
  </si>
  <si>
    <t>DÖNEMLİK TOPLAM
 DERS SAATİ</t>
  </si>
  <si>
    <t>Öğretmen</t>
  </si>
  <si>
    <t xml:space="preserve">      Sayı   : 34068962-135/</t>
  </si>
  <si>
    <t xml:space="preserve">                                         Okul Müdürü</t>
  </si>
  <si>
    <t xml:space="preserve">          1.Kursiyer Listesi</t>
  </si>
  <si>
    <t>…../…./2017</t>
  </si>
  <si>
    <t>…./…../2017 TARİHİNDEN 14/01/2018 TARİHİNE KADAR OLAN
15 HAFTALIK TOPLAM DERS KURS SAATİ</t>
  </si>
  <si>
    <t>İLÇESİ                                 :</t>
  </si>
  <si>
    <t>SALİHLİ</t>
  </si>
  <si>
    <t>OKUL/KURUM ADI               :</t>
  </si>
  <si>
    <t>MİLLİ EGEMENLİK ORTAOKULU</t>
  </si>
  <si>
    <t>ÖĞRETİM YILI                      :</t>
  </si>
  <si>
    <t>2017 / 2018</t>
  </si>
  <si>
    <t xml:space="preserve">             YÖNETİCİ VE ÖĞRETMENLERE AİT EK DERS ÜCRET KARARNAMESİ</t>
  </si>
  <si>
    <t>ÖĞRETMENİN ADI VE SOYADI</t>
  </si>
  <si>
    <t>ÜC.KAR.</t>
  </si>
  <si>
    <t>AYLIK VE ÜCRET KARŞILIĞI</t>
  </si>
  <si>
    <t>AYLIK KARŞILIĞI</t>
  </si>
  <si>
    <t>DERS NİTELİĞİ</t>
  </si>
  <si>
    <t>ZORUNLU</t>
  </si>
  <si>
    <t xml:space="preserve">İSTEĞE </t>
  </si>
  <si>
    <t>ÖĞRENCİ</t>
  </si>
  <si>
    <t>DERS DIŞI</t>
  </si>
  <si>
    <t>DYK</t>
  </si>
  <si>
    <t>Ders 
Dışı
 Egz.</t>
  </si>
  <si>
    <t>BAŞKA OKULLARDA</t>
  </si>
  <si>
    <t>TOPLAM</t>
  </si>
  <si>
    <t>SIRA</t>
  </si>
  <si>
    <t>MEZUN OLDUĞU OKUL</t>
  </si>
  <si>
    <t>MADDE</t>
  </si>
  <si>
    <t>OKUTTUĞU SINIF</t>
  </si>
  <si>
    <t>OKUTULAN</t>
  </si>
  <si>
    <t xml:space="preserve">YÖNETİM </t>
  </si>
  <si>
    <t xml:space="preserve">EK </t>
  </si>
  <si>
    <t>BAĞLI</t>
  </si>
  <si>
    <t>SOSYAL
KİŞİLİK</t>
  </si>
  <si>
    <t xml:space="preserve">HAZIRLIK
VE </t>
  </si>
  <si>
    <t>(Destekleme
Yetiştirme</t>
  </si>
  <si>
    <t>NÖBET</t>
  </si>
  <si>
    <t>NO</t>
  </si>
  <si>
    <t>BRANŞ VE GÖREVİ</t>
  </si>
  <si>
    <t>VE DERSLER</t>
  </si>
  <si>
    <t>SAAT TOPLAMI</t>
  </si>
  <si>
    <t>GÖREVİ</t>
  </si>
  <si>
    <t>EKDERS</t>
  </si>
  <si>
    <t>HİZMETİ</t>
  </si>
  <si>
    <t>PLANLAMA</t>
  </si>
  <si>
    <t>Kursu)</t>
  </si>
  <si>
    <t>Derstek</t>
  </si>
  <si>
    <t>MAAŞ KAR.</t>
  </si>
  <si>
    <t>ÜCRET KAR.</t>
  </si>
  <si>
    <t>Muhammet M.DEMİR</t>
  </si>
  <si>
    <t>ZEKA OYUNLARI-7</t>
  </si>
  <si>
    <t>Celal Bayara Ünv.  2000</t>
  </si>
  <si>
    <t>5,8,10</t>
  </si>
  <si>
    <t>DYK H.Sonu ders 2 Saat</t>
  </si>
  <si>
    <t>SOSYAL BİL. MÜDÜR</t>
  </si>
  <si>
    <t>Fatih ÇAPRAZ</t>
  </si>
  <si>
    <t>GÖRSEL SANATLAR 5-6</t>
  </si>
  <si>
    <t>Gazi Üniv.Endüstriyel San. Eğt. Fak 1993</t>
  </si>
  <si>
    <t>5,6,10</t>
  </si>
  <si>
    <t>Kadrosu Halide Edip İO.</t>
  </si>
  <si>
    <t>TEKNOLOJİ TASARIM. Müdür Yrd.</t>
  </si>
  <si>
    <t>Görevlendirme</t>
  </si>
  <si>
    <t>Rasül AY</t>
  </si>
  <si>
    <t>SEÇ. OKUMA B. 5-6</t>
  </si>
  <si>
    <t>KDeniz T.Ünv. Giresun E.Fak. Türkçe Öğrt. 2007</t>
  </si>
  <si>
    <t>SEÇ. YAZARLIK-6</t>
  </si>
  <si>
    <t>TÜRKÇE  Müdür Yrd.</t>
  </si>
  <si>
    <t>DYK H.Sonu Nöbet 2 Saat</t>
  </si>
  <si>
    <t>Salim YILDIZHAN</t>
  </si>
  <si>
    <t>REHBER ÖĞRETMEN</t>
  </si>
  <si>
    <t>ANK.Ünv.Eğt.Bil. Psk.Dan.Rehb.1985</t>
  </si>
  <si>
    <t>Reh. Öğretmen</t>
  </si>
  <si>
    <t>REHBERLİK</t>
  </si>
  <si>
    <t>Ayben DEMİRKAYA</t>
  </si>
  <si>
    <t>İzm. 9.Eyl. Ünv.Eğt.Bil.F.2002</t>
  </si>
  <si>
    <t>Şefika KARAOĞLU</t>
  </si>
  <si>
    <t>TÜRKÇE 6C-7F-8E</t>
  </si>
  <si>
    <t>9 Eylül. Ünv.T.Dili Ed.1987</t>
  </si>
  <si>
    <t>5,6,11</t>
  </si>
  <si>
    <t>SEÇ. DRAMA 5-6</t>
  </si>
  <si>
    <t>Hülya     AVCI</t>
  </si>
  <si>
    <t>TÜRKÇE 6G-6H-7D-8A</t>
  </si>
  <si>
    <t>Er.A.Ünv.K.Kbkr. E.F.T.D.ED.1990</t>
  </si>
  <si>
    <t>ŞERİF UYSAL</t>
  </si>
  <si>
    <t>TÜRKÇE 5C-6A-6B-7C</t>
  </si>
  <si>
    <t>Çanakkale18.MartEğt.Fak  2003</t>
  </si>
  <si>
    <t>Sinem TOPTAÇ</t>
  </si>
  <si>
    <t>TÜRKÇE 5A-5D-7E</t>
  </si>
  <si>
    <t>9EYLÜLEĞT.FAK   2003</t>
  </si>
  <si>
    <t>SEÇ.DRAMA-6</t>
  </si>
  <si>
    <t>SEÇ.YAZARLIK-7</t>
  </si>
  <si>
    <t>Hasan KAHVECİ</t>
  </si>
  <si>
    <t>TÜRKÇE 5B-5E-6F</t>
  </si>
  <si>
    <t>Atatürk Üni. Türkçe Ört. 2004</t>
  </si>
  <si>
    <t>Mehmet Önder KARACAOĞLU</t>
  </si>
  <si>
    <t>TÜRKÇE 6D-7B-8D-8C</t>
  </si>
  <si>
    <t>Yeliz GÖKÇE</t>
  </si>
  <si>
    <t>TÜRKÇE 6I-7A-8B</t>
  </si>
  <si>
    <t>BalıkesirÜ.Eğ.Fak.Türk Dili ve Edebiyat</t>
  </si>
  <si>
    <t>Mustafa ÖZGÜNDE</t>
  </si>
  <si>
    <t>MATEMATİK 5A</t>
  </si>
  <si>
    <t>İzmir  Buca E.Enstitüsü Mat. 1980</t>
  </si>
  <si>
    <t>SEÇ MAT UYG. 5-6</t>
  </si>
  <si>
    <t>Ahmet KURUM</t>
  </si>
  <si>
    <t>MATEMATİK 6C-6D-7B-8E</t>
  </si>
  <si>
    <t>AfyonKocatepeÜ. Fen.Ed.Fa Mat.</t>
  </si>
  <si>
    <t>SEÇ. MAT. UYG. 6</t>
  </si>
  <si>
    <t>Burcu ÇELİK</t>
  </si>
  <si>
    <t>MATEMATİK 6A-6I-7E-8C</t>
  </si>
  <si>
    <t>Konya Selçuk Ünv.Mat.2003</t>
  </si>
  <si>
    <t>SEÇ. MAT. UYG. 7</t>
  </si>
  <si>
    <t>Pınar YILDIZ</t>
  </si>
  <si>
    <t>Osmangazi Ünv. Mat. Öğrt. 2003</t>
  </si>
  <si>
    <t>ÜCRETSİZ İZİNDE</t>
  </si>
  <si>
    <t>Şerife YILMAZ</t>
  </si>
  <si>
    <t>MATEMAT 6B-6G-6H-7C-7F</t>
  </si>
  <si>
    <t>Kazım Karabekir Eğt.Fak  2003</t>
  </si>
  <si>
    <t>Erdal ERKAN</t>
  </si>
  <si>
    <t>MATEMATİK 5C-5D-6A-8D</t>
  </si>
  <si>
    <t>selçuk Ün.EğtMat 2002</t>
  </si>
  <si>
    <t>SEÇ.MAT.UYG. -6</t>
  </si>
  <si>
    <t>Neşe KAYA</t>
  </si>
  <si>
    <t>MATEMATİK 5B-6E-7D-8A</t>
  </si>
  <si>
    <t>Dokuz Eylül Ünv. Mat. Öğrt.</t>
  </si>
  <si>
    <t>SEÇ MAT.7</t>
  </si>
  <si>
    <t>Hasan Hüseyin USLU</t>
  </si>
  <si>
    <t>9 Eylül Ünv. Buca E.Fak. Mat. Öğ.2008</t>
  </si>
  <si>
    <t>K.Demir OO 2 saat DYK Dersi var</t>
  </si>
  <si>
    <t>Mehmet ŞEN</t>
  </si>
  <si>
    <t xml:space="preserve">S.BİL. 5E-6G-6H-7C-8A-8B </t>
  </si>
  <si>
    <t xml:space="preserve">Ege Ünv.Edebiyat Fak. Tarih </t>
  </si>
  <si>
    <t>SEÇ.MEDYA-8</t>
  </si>
  <si>
    <t>SOSYAL BİL.</t>
  </si>
  <si>
    <t>Hülya  ERİM</t>
  </si>
  <si>
    <t>S.BİL. 5C-6A-7E-7F-8C-8D</t>
  </si>
  <si>
    <t>Bursa Uludağ Ünv.Sos.Bil. Eğt. 1987</t>
  </si>
  <si>
    <t>Emre BALABAN</t>
  </si>
  <si>
    <t>SOSYAL BİLGİLER</t>
  </si>
  <si>
    <t>Prof. İlhan Varank O.O.</t>
  </si>
  <si>
    <t>BURDUR EĞT FAK 2007</t>
  </si>
  <si>
    <t>Müdür Görevli</t>
  </si>
  <si>
    <t>Mehmet SAĞSÖZ</t>
  </si>
  <si>
    <t>S.BİL. 5C-6C-6E-7D-8E</t>
  </si>
  <si>
    <t>CBÜ. Demirci E.Fak. Sosy. B. Öğrt. 2004</t>
  </si>
  <si>
    <t>Kader SANDALLI</t>
  </si>
  <si>
    <t>S.BİL. 5A-5D-6B-6F-6I-7B</t>
  </si>
  <si>
    <t>AfyonK.Ü. Uşak E.Fak.S.Bil. Öğrt 2008</t>
  </si>
  <si>
    <t>Gönül DURĞUN</t>
  </si>
  <si>
    <t>FEN BİL. 5D-6C-7A-7F-8D</t>
  </si>
  <si>
    <t xml:space="preserve">SELÇUK ÜNV.FEN BİL ÖĞRT.2007 </t>
  </si>
  <si>
    <t>SEÇ.BİL.UYG. 8</t>
  </si>
  <si>
    <t>Hikmet TOKCAN</t>
  </si>
  <si>
    <t>FEN BİL. 5E-5C-7C-8C-8E</t>
  </si>
  <si>
    <t>Trakya Univ. Fen Fk.</t>
  </si>
  <si>
    <t>Hüseyin YILDIRIM</t>
  </si>
  <si>
    <t>FEN BİL 5B-6E-8A-8B</t>
  </si>
  <si>
    <t>Bursa Uld.Ünv.N.Bey E.Fak.Kimya 1991</t>
  </si>
  <si>
    <t>SEÇ.BİL.UYG. -8</t>
  </si>
  <si>
    <t>HaticeDOĞAN</t>
  </si>
  <si>
    <t>FEN BİL 6F</t>
  </si>
  <si>
    <t>9 EylülBucaKimya 1995</t>
  </si>
  <si>
    <t>SEÇ.BİL.UYG.5-6-7</t>
  </si>
  <si>
    <t>İsmail ARİTÜRK</t>
  </si>
  <si>
    <t>FEN BİL..5A-6G-6H-6I-7D</t>
  </si>
  <si>
    <t>Dicle Ünv.Kimya 1999</t>
  </si>
  <si>
    <t>SEÇ.BİL.UYG.6</t>
  </si>
  <si>
    <t>Selda ACAR</t>
  </si>
  <si>
    <t>FEN BİL. 6A-6B-6D-7B-7E</t>
  </si>
  <si>
    <t>Selçuk Ün.Eğt. Fen Öğt  2008</t>
  </si>
  <si>
    <t>Bilal ÇAKIR</t>
  </si>
  <si>
    <t>İNGİLİZCE 5E-6H-6I-7A-8D-8E</t>
  </si>
  <si>
    <t>Esk.Anadolu Ünv.E.Fak.İng.  2002</t>
  </si>
  <si>
    <t>Özgül KARAKUŞ</t>
  </si>
  <si>
    <t>İNGİLİZCE 5D-5E-6E-7B-7F-</t>
  </si>
  <si>
    <t>Ankara Ünv.D.T.C.Fak.İng. Dili ve Ed. 1984</t>
  </si>
  <si>
    <t>8A-8B</t>
  </si>
  <si>
    <t>Yasin COŞKUN</t>
  </si>
  <si>
    <t>İNGİLİZCE 5E-6F-6G-7C-8D</t>
  </si>
  <si>
    <t>ULUDAĞ ÜN. EĞT.Fak2000</t>
  </si>
  <si>
    <t>SEÇ.YAB.DİL.-7</t>
  </si>
  <si>
    <t>Meliha KANAR</t>
  </si>
  <si>
    <t>İNGİLİZCE 5A-5B-6A7D-7E</t>
  </si>
  <si>
    <t>Gazi Ünv. İngilizce Öğrt. 2014</t>
  </si>
  <si>
    <t>Kadrosu ilçe Milli Eğitimde</t>
  </si>
  <si>
    <t>SEÇ.YAB.DİL.5-6-7</t>
  </si>
  <si>
    <t>Sinem  ATAGÖZ</t>
  </si>
  <si>
    <t>Çankk.18 Mart.Ünv.E.Fak. İng.Öğrt.2005</t>
  </si>
  <si>
    <t xml:space="preserve">Manisa İl Milli Eğitim Müdürülüğü ARGE </t>
  </si>
  <si>
    <t>Faize Burcu YOKUŞ</t>
  </si>
  <si>
    <t>İNGİLİZCE 5B-5C-5D-5E</t>
  </si>
  <si>
    <t xml:space="preserve">AnadoluÜn.İnğ  2010      </t>
  </si>
  <si>
    <t>6B-6C-6D</t>
  </si>
  <si>
    <t>SEÇ.YAB.DİL.5-6</t>
  </si>
  <si>
    <t>Eşref AKİŞ</t>
  </si>
  <si>
    <t>DİN KÜLT.-5E-6A-6B-6D-6F</t>
  </si>
  <si>
    <t>19 MAYIS İLAHİYET FAK1989</t>
  </si>
  <si>
    <t>7A-7B-7C-8A-8B</t>
  </si>
  <si>
    <t>DİN K.AHL.B.</t>
  </si>
  <si>
    <t>SEÇ.K.KERİM-6   T.DİN.BİL.-7</t>
  </si>
  <si>
    <t>SevimADIGÜZEL</t>
  </si>
  <si>
    <t>DİN KÜLT.-5D-6G-6H-6I</t>
  </si>
  <si>
    <t>9 Eylül. Ünv.İlahiyat fak2004</t>
  </si>
  <si>
    <t>7D-7E-7F-8D-8C</t>
  </si>
  <si>
    <t>SEÇ.K.KERİM-5-6-7</t>
  </si>
  <si>
    <t>Rana ŞAHİNOĞLU</t>
  </si>
  <si>
    <t>GÖRSEL SANATLAR</t>
  </si>
  <si>
    <t xml:space="preserve">Sms.19 Mys.Ünv.E.Fk. Rsm İş Bl.Rsm Öğ.2001 </t>
  </si>
  <si>
    <t>TÜM SINIFLAR</t>
  </si>
  <si>
    <t>SEÇ.GÖRSEL SAN.-7</t>
  </si>
  <si>
    <t>Özden YEŞİL</t>
  </si>
  <si>
    <t xml:space="preserve">MÜZİK </t>
  </si>
  <si>
    <t>Malatya İnönü Ünv.E.Fak.Müzik 1995</t>
  </si>
  <si>
    <t>MÜZİK</t>
  </si>
  <si>
    <t>SEÇMELİ MÜZİK-5</t>
  </si>
  <si>
    <t>Seher KONDU</t>
  </si>
  <si>
    <t>BED.EGT. 5E-6G-6H-7A-7E</t>
  </si>
  <si>
    <t>Celal Bayar.Ün.M.Y.OK1995</t>
  </si>
  <si>
    <t>8A-8D</t>
  </si>
  <si>
    <t>BEDEN EİĞİTİMİ</t>
  </si>
  <si>
    <t>SEC.SPOR-5-6-7</t>
  </si>
  <si>
    <t>Serkan YILDIRIM</t>
  </si>
  <si>
    <t>BED.EGT. 5A-6D-6E-6F-7B-</t>
  </si>
  <si>
    <t>Celal Bayar.Ün. Bed.Eğt.Spor. 1998</t>
  </si>
  <si>
    <t>7F-8B</t>
  </si>
  <si>
    <t>SEÇ-SPOR 5-6-7</t>
  </si>
  <si>
    <t>Şengül ABALI</t>
  </si>
  <si>
    <t>BED.EGT. 5B-5C-6A-6B-</t>
  </si>
  <si>
    <t>Gazi Ü.Eğitim Fak Beden Öğrt</t>
  </si>
  <si>
    <t>7C-7D-8C-8E</t>
  </si>
  <si>
    <t>SEÇ.SPOR-5-6-7</t>
  </si>
  <si>
    <t>Reyhan  GÜREL</t>
  </si>
  <si>
    <t>TEKNOLOJİ VE TASARIM</t>
  </si>
  <si>
    <t xml:space="preserve">Ank.Hact.Ünv.Ev Ek.Y.Ok.Ev İdr.1983 </t>
  </si>
  <si>
    <t>TÜM 7-8.SINIFLAR</t>
  </si>
  <si>
    <t>SEÇ.GÖRSEL SAN.-6</t>
  </si>
  <si>
    <t>Nurcan ERTÜRK</t>
  </si>
  <si>
    <t>GAZİ Ü.Aİ1998</t>
  </si>
  <si>
    <t>RAPORLU</t>
  </si>
  <si>
    <t>Cemile ÜNKAYA</t>
  </si>
  <si>
    <t xml:space="preserve">Kadrosu Rüştü Akbıyıkoğlu OO </t>
  </si>
  <si>
    <t>Gazi Ünv.M.E.Fak. El San. Böl. 1990</t>
  </si>
  <si>
    <t>Erkam GÜNEŞ</t>
  </si>
  <si>
    <t>BİLİŞ.TEK. 6A-6B-6C-6D-6E-</t>
  </si>
  <si>
    <t>Çankk.18 Mart.Ünv.E.Fak. Bil.Tek..Öğrt.2006</t>
  </si>
  <si>
    <t>6F-6G-6H-6I</t>
  </si>
  <si>
    <t>BİLİŞ.TEK. 5A-5B-5C-5D</t>
  </si>
  <si>
    <t>SEÇ.BİLİŞ-7      SEÇ.ZEKA5-6</t>
  </si>
  <si>
    <t>Kemal Ulvi ÇELİK</t>
  </si>
  <si>
    <t>FORMATÖR</t>
  </si>
  <si>
    <t>Yıldız Tek. Bişim Öğrt 2005</t>
  </si>
  <si>
    <t>BİLİŞ.TEK. 5A-5B-5C</t>
  </si>
  <si>
    <t>Formatör</t>
  </si>
  <si>
    <t>BİLİŞİM TEK. FORMATÖR</t>
  </si>
  <si>
    <t>SEÇMELİ ZEKA 6-7</t>
  </si>
  <si>
    <t>Serkan YÜZER</t>
  </si>
  <si>
    <t>DİN KÜLT.5A-5B-5C</t>
  </si>
  <si>
    <t>Osmangazi Ünv. İlahiyt F. DinK.Öğrt.2016</t>
  </si>
  <si>
    <t>SEÇ.TEMEL DİNİ BİLG. 5-6</t>
  </si>
  <si>
    <t>DİN KÜLTÜRÜ VE AHLAK BİLG.</t>
  </si>
  <si>
    <t>SEÇMELİ PEYG. HAYATI 5-6</t>
  </si>
  <si>
    <t>Muammer UŞAK</t>
  </si>
  <si>
    <t>BEDEN EĞİTİMİ 6C-6I</t>
  </si>
  <si>
    <t>İlçe Milli Eğitim Müdürülüğü Emrinde</t>
  </si>
  <si>
    <t>Pamukkale Ünv. Beden Eğiti. Öğrt. 2012</t>
  </si>
  <si>
    <t>Murat ÜLKÜ</t>
  </si>
  <si>
    <t>SOSYAL BİLER</t>
  </si>
  <si>
    <t>Kadrosu Bilim Sanat Merk.</t>
  </si>
  <si>
    <t>SDÜ. Burdur E. Fak. S Bil. Öğrt.2005</t>
  </si>
  <si>
    <t>Haftaiçi DYK</t>
  </si>
  <si>
    <t>DYK  6-7-8</t>
  </si>
  <si>
    <t>MİLLİ EGEMENLİK ORTAOKULU MÜDÜRLÜĞÜ</t>
  </si>
  <si>
    <r>
      <t xml:space="preserve">      SAYI        : </t>
    </r>
    <r>
      <rPr>
        <sz val="12"/>
        <rFont val="Arial"/>
        <family val="2"/>
        <charset val="162"/>
      </rPr>
      <t>27942385-840-E…………...</t>
    </r>
    <r>
      <rPr>
        <sz val="12"/>
        <rFont val="Arial"/>
        <family val="2"/>
      </rPr>
      <t xml:space="preserve">                                                                                                                                                                                             30/10/2017</t>
    </r>
  </si>
  <si>
    <r>
      <t xml:space="preserve">       </t>
    </r>
    <r>
      <rPr>
        <b/>
        <sz val="12"/>
        <rFont val="Arial"/>
        <family val="2"/>
        <charset val="162"/>
      </rPr>
      <t xml:space="preserve">KONU    :  </t>
    </r>
    <r>
      <rPr>
        <sz val="12"/>
        <rFont val="Arial"/>
        <family val="2"/>
      </rPr>
      <t>Ücret Onayı</t>
    </r>
  </si>
  <si>
    <t>İLÇE  MİLLİ EĞİTİM MÜDÜRLÜĞÜNE</t>
  </si>
  <si>
    <t xml:space="preserve">                    Okulumuzda görev yapan yönetici ve öğretmenlerin haftada okutacakları ek ders ücretlerinin yukarıda belirtildiği şekilde 657 sayılı Devlet Memurları Kanunu'nun değişik 89.maddesi ile 439 sayılı kanun esas alınarak 16/12/2006 gün ve 26378 sayılı Resmi Gazetede yayınlanan 2006/ 11350 sayılı bakanlar kurulu kararı ile 16/12/2006 tarihinde yürürlüğe konulan "MİLLİ EĞİTİM BAKANLIĞINA BAĞLI ÖĞRETMEN VE YÖNETİCİLERİN EK DERS ÜCRETLERİNE DAİR ESASLAR" ve 31.03.2006 gün ve 26125 sayılı resmi gazetede yayınlanan  5473 sayılı kanunla 3. maddesi e fıkrasında belirlenen gündüz ücreti için 140  gece ücreti için 150 gösterge rakamını   Bütçe Kanununda aylıklar için belirlenen katsayı ile çarpımında oluşan miktar üzerinden, yine kanunun 6.maddesi doğrultusunda ödenmesi hususunda olurlarınıza arz ederim</t>
  </si>
  <si>
    <t xml:space="preserve">  Okul Müdürü</t>
  </si>
  <si>
    <t>Uygun görüşlerininze arz ederim.</t>
  </si>
  <si>
    <t>Cemal ŞENGÜL</t>
  </si>
  <si>
    <t>Şube Müdürü</t>
  </si>
  <si>
    <t>O N A Y</t>
  </si>
  <si>
    <t>....10.2017</t>
  </si>
  <si>
    <t>2017- 2018  ÖĞRETİM YILI DERS DAĞITIM ÇİZELGESİ</t>
  </si>
  <si>
    <t xml:space="preserve">Okul / Kurumun : </t>
  </si>
  <si>
    <t>Öğretmenin</t>
  </si>
  <si>
    <t>Okuttuğu Dersin</t>
  </si>
  <si>
    <t>Öğretmenin Haftalık
Ders Yükü</t>
  </si>
  <si>
    <t>Düşünceler</t>
  </si>
  <si>
    <t>Sıra No</t>
  </si>
  <si>
    <t>Adı
Soyadı</t>
  </si>
  <si>
    <t>Mezun
Olduğu
En
Son
Okul</t>
  </si>
  <si>
    <t>Lisans  üstü Eğitim Durumu
(Master-Doktora)</t>
  </si>
  <si>
    <t>Yönetim
Görevi
(Şeflik
Dahil)</t>
  </si>
  <si>
    <t>Saati</t>
  </si>
  <si>
    <t>5         6</t>
  </si>
  <si>
    <t>3         4</t>
  </si>
  <si>
    <t>2    4    6</t>
  </si>
  <si>
    <t>1    2    3    5</t>
  </si>
  <si>
    <t>3         5</t>
  </si>
  <si>
    <t>Aylık
Karşılığı</t>
  </si>
  <si>
    <t>Ücretli</t>
  </si>
  <si>
    <t>Toplam</t>
  </si>
  <si>
    <t>Ders Adı</t>
  </si>
  <si>
    <t>Türkçe</t>
  </si>
  <si>
    <t>Matematik</t>
  </si>
  <si>
    <t>Fen ve Teknoloji</t>
  </si>
  <si>
    <t>Sosyal Bilgiler</t>
  </si>
  <si>
    <t>T.C.İnkılâp Tarihi  Atatürkçülük</t>
  </si>
  <si>
    <t>İngilizce</t>
  </si>
  <si>
    <t>Din Kültürü ve Ahlâk Bil.</t>
  </si>
  <si>
    <t>Görsel Sanatlar</t>
  </si>
  <si>
    <t>Müzik</t>
  </si>
  <si>
    <t>Beden Eğitimi</t>
  </si>
  <si>
    <t>Teknoloji ve Tasarım</t>
  </si>
  <si>
    <t>Bilişim Teknolojileri</t>
  </si>
  <si>
    <t>Seçmeli Kur'an-ı Kerim</t>
  </si>
  <si>
    <t>Seçmeli Peygamberimizin Hayatı</t>
  </si>
  <si>
    <t>Seçmeli Temel Dini Bilgiler</t>
  </si>
  <si>
    <t>Seçmeli Bilim Uygulamaları</t>
  </si>
  <si>
    <t>Seçmeli Zeka Oyunları</t>
  </si>
  <si>
    <t>Seçmeli Matematik Uyg.</t>
  </si>
  <si>
    <t>Seçmeli Yabancı Dil</t>
  </si>
  <si>
    <t>Seçmeli Medya Okur Yaz.</t>
  </si>
  <si>
    <t>Seçmeli Spor ve Fiz.Etk.</t>
  </si>
  <si>
    <t>Seçmeli Okuma Becerileri</t>
  </si>
  <si>
    <t>Seçmeli Bilişim Teknolojileri</t>
  </si>
  <si>
    <t>Seçmeli Müzik</t>
  </si>
  <si>
    <t>Seçmeli Görsel Sanatlar</t>
  </si>
  <si>
    <t>Seçmeli Drama</t>
  </si>
  <si>
    <t>Yazarlık ve Yazma Becerileri</t>
  </si>
  <si>
    <t>Seçmeli Hukuk ve Adalet</t>
  </si>
  <si>
    <t>DYK-Yaygın Eğitim  (Kurs)</t>
  </si>
  <si>
    <t>Destek Eğitim</t>
  </si>
  <si>
    <t>Ders Dışı Egzersiz Çalışması</t>
  </si>
  <si>
    <t>Hazırlık ve Plânlama Görevi</t>
  </si>
  <si>
    <t>Öğr.S. ve Kiş. Hiz./S.Kulüp</t>
  </si>
  <si>
    <t>Ders Nitel. Yönetim Görevi</t>
  </si>
  <si>
    <t>Rehberlik ve Kariyer Planlama</t>
  </si>
  <si>
    <t>Okul / kurumunda</t>
  </si>
  <si>
    <t>İşletmede</t>
  </si>
  <si>
    <t>Başka okul / kurumunda</t>
  </si>
  <si>
    <t>İşletmede  / Fahri</t>
  </si>
  <si>
    <t xml:space="preserve"> Hazırlık ve Plânlama Görevi</t>
  </si>
  <si>
    <t>Muhammed M. DEMİR</t>
  </si>
  <si>
    <t>C.Bayar Üni. S.Bil.</t>
  </si>
  <si>
    <t>Okul Müdürü (Haftasonu Kurs 2 saat)</t>
  </si>
  <si>
    <t>Müdür Yrd. (Haftasonu Kurs Nöbeti)</t>
  </si>
  <si>
    <t>M.Yrd. Kadrosu Halide Edip Adıvar İ.O'nda</t>
  </si>
  <si>
    <t>Rehber Öğretmen</t>
  </si>
  <si>
    <t>Y.Lisans</t>
  </si>
  <si>
    <t>Türkçe Öğrt.</t>
  </si>
  <si>
    <t>Matematik Öğrt.</t>
  </si>
  <si>
    <t>Kudret Demir OO 2 saat DYK</t>
  </si>
  <si>
    <t>Fen Bil.Öğrt.</t>
  </si>
  <si>
    <t>Sosyal Bil.Öğrt.</t>
  </si>
  <si>
    <t>Müdür Vekili</t>
  </si>
  <si>
    <t>Prof. İlhan Varank İHOrttaokulu Müdür (Görvl)</t>
  </si>
  <si>
    <t>İngilizce Öğrt.</t>
  </si>
  <si>
    <t>İlçe Milli Eğitim Müdürlüğü Kadrosunda</t>
  </si>
  <si>
    <t>Din Kült.Öğrt.</t>
  </si>
  <si>
    <t>Beden Eğt.Öğrt.</t>
  </si>
  <si>
    <t>Tek.Tas.Öğrt.</t>
  </si>
  <si>
    <t>Rüştü Akbıyıkoğlu OO Kadrosunda</t>
  </si>
  <si>
    <t>Bil.Tek.Öğrt</t>
  </si>
  <si>
    <t>Ücretli Öğrtmen</t>
  </si>
  <si>
    <t>Sosyla Bil. Öğrt.</t>
  </si>
  <si>
    <t>Kadrosu Bilim Sanat Merkezinde</t>
  </si>
  <si>
    <t>Okutulan Ders Saateleri Toplamı</t>
  </si>
  <si>
    <t xml:space="preserve">ÖĞRETMEN KADRO DURUMU :  </t>
  </si>
  <si>
    <t xml:space="preserve">Kadrolu Öğretmen Sayısı: </t>
  </si>
  <si>
    <t>Okul Dışından Derse Giren Öğretmen Sayısı:</t>
  </si>
  <si>
    <t>Başka okulda ders görevi alan öğretmen sayısı:</t>
  </si>
  <si>
    <t>Kayıtlarımıza uygundur</t>
  </si>
  <si>
    <t>Hiç Ders görevi verilmeyen Öğretmen sayısı:</t>
  </si>
  <si>
    <t>ÜCRET ONAYI</t>
  </si>
  <si>
    <t>DERS DAĞITIM</t>
  </si>
  <si>
    <t>DYK ONAY</t>
  </si>
  <si>
    <t>Özel Eğitim</t>
  </si>
  <si>
    <t>ÖRNEK</t>
  </si>
  <si>
    <t>Sınıf Öğrt</t>
  </si>
  <si>
    <t>SINIF ÖĞRT.</t>
  </si>
  <si>
    <t>ÖZEL ALT SINIF</t>
  </si>
  <si>
    <t>…………………………………</t>
  </si>
  <si>
    <r>
      <t xml:space="preserve">NOT : KIRMIZI ALANLAR FORMÜLLÜDÜR. SUTUN VE SATIL EKLENDİĞİNDEN FORMÜL BOZULUR. 
ÇIKTI ALMADAN ÖNCE YAZI RENGİNİ OTOMATİK YAPINIZ VE BURAYI </t>
    </r>
    <r>
      <rPr>
        <b/>
        <sz val="8.5"/>
        <color rgb="FF00B0F0"/>
        <rFont val="Arial"/>
        <family val="2"/>
        <charset val="162"/>
      </rPr>
      <t>SİLİNİZ</t>
    </r>
  </si>
  <si>
    <t>6 Saat Egzersiz Çalışması Var</t>
  </si>
  <si>
    <t>4 Saat Egzersiz Çalışması Var</t>
  </si>
  <si>
    <t>(4 saat Maaş Karşılığı) Görevlendirme</t>
  </si>
  <si>
    <r>
      <rPr>
        <sz val="16"/>
        <color indexed="10"/>
        <rFont val="Arial"/>
        <family val="2"/>
        <charset val="162"/>
      </rPr>
      <t>ÖNEMLİ !!!</t>
    </r>
    <r>
      <rPr>
        <sz val="16"/>
        <rFont val="Arial"/>
        <family val="2"/>
        <charset val="162"/>
      </rPr>
      <t xml:space="preserve">
KIRMIZI ALANLAR FORMÜLLÜ OLUP GEĞİŞİKLİK YAPILDIĞINDA HATA OLUŞABİLİR. Hazırlık planlama alanın formülüİüne (AY) Sütunün göster yaparak GİZLENEN formül alana ulaşabilir.
MÜDÜR VE MÜDÜR YARDIMCILARINDA  DEĞİŞKENLİKLER OLDUĞUNDAN FORMÜLLENMEMİŞTİR.
BOŞ BIRAKILAN ALANLAR FAZLA BIRAKILMIŞTIR (İHL) İHTİYAÇ FAZLASINI SİLEBİLİRSİNİZ
YAZDIRMA İŞLEMİNDEN ÖNCE BU ALANI SİLMEYİ ve FORMÜLLÜ ALANIN YAZI RENGİNİ SİYAH YAPMAYI UNUTMAYINIZ!
FORMÜLLER KENDİ OKULUMUZA GÖRE DÜZENLENMİŞ OLUP, ÖZELLİKLE GÖREVLENDİRME ÇALIŞAN PERSONELDE MANUEL(FORMÜLSÜZ) İŞLEM YAPMANIZI ÖNERİRİZ.
</t>
    </r>
    <r>
      <rPr>
        <sz val="16"/>
        <color indexed="10"/>
        <rFont val="Arial"/>
        <family val="2"/>
        <charset val="162"/>
      </rPr>
      <t xml:space="preserve">Nöbet, Hazırlık ve Plânlama Görevi VE  Öğr.S. VE  Kiş. Hiz./S.Kulüp HARİÇ  BİR ÖĞRETMEN 40 SAATTEN FAZLA DERS ALAMAZ...  40 saat üstü öğretmen isteğiyle (dilekçe-onay) fahri derse girebilir. 
DİKKAT: DERS DAĞITIMLARI TTK ya UYGUN OLMAK ZORUNDADIR.
</t>
    </r>
    <r>
      <rPr>
        <b/>
        <sz val="16"/>
        <color theme="8" tint="-0.499984740745262"/>
        <rFont val="Arial"/>
        <family val="2"/>
        <charset val="162"/>
      </rPr>
      <t>Kadrosunun olduğu okul tüm bilgileri girecektir. Görevlendire çalıştığı kurum , görevlendirme ile  girdiği dersleri girecektir. (hazırlık planlama, nöbet, rehberlik ve sosyal kulüp)
Öğretmenlerin AYLIK KARŞILIĞI VE ÜCRETLİ SÜTUNLARINI DOLDURUKEN Okulun Kadrosunda  olan kurum  başka okul ve kurumda bölümünü dolduracaktır.
Formatör öğretmen olarak başka okulda görevlendirildiği ise görevlendirildiği  kurum sadece yönetim görevi 18 olduğunu belirtecektir. Diğer bilgileri kadrosunun olduğu kurum girecektir.
Formatör öğretmenler hazırlık planlama ve rehberlik kariyer alamaz
Tüm öğretmenler 10/1 en fazla 3 saat verilebilir. AN ve AS sütunlarına verilmez
Fiilen girdiği ders dyk, egzersiz, destek dahil 40’ı geçemez. Geçtiğinde açıklama kısmına belirtilir ve ücret ödenmez.
8.sınıf rehber öğretmenler rehberlik ve kariyer dersleri ders dağıtımda gösterilir ama toplama dahil edilmez. (tüm öğretmenlere kulüp verildiği için)</t>
    </r>
    <r>
      <rPr>
        <sz val="16"/>
        <color indexed="10"/>
        <rFont val="Arial"/>
        <family val="2"/>
        <charset val="162"/>
      </rPr>
      <t xml:space="preserve">
</t>
    </r>
    <r>
      <rPr>
        <sz val="10"/>
        <rFont val="Arial"/>
        <family val="2"/>
        <charset val="162"/>
      </rPr>
      <t xml:space="preserve">
ANA ŞABLONU BOZMADAN ONAYA GÖNDERMENİZİ ÖNERİRİZ.</t>
    </r>
  </si>
  <si>
    <t>İyi Günlerde Kullanın</t>
  </si>
  <si>
    <t>…..</t>
  </si>
  <si>
    <t>…</t>
  </si>
  <si>
    <r>
      <t xml:space="preserve">Adı : </t>
    </r>
    <r>
      <rPr>
        <b/>
        <sz val="11"/>
        <color indexed="30"/>
        <rFont val="Arial"/>
        <family val="2"/>
        <charset val="162"/>
      </rPr>
      <t>…………………………….</t>
    </r>
    <r>
      <rPr>
        <sz val="11"/>
        <rFont val="Arial"/>
        <family val="2"/>
        <charset val="162"/>
      </rPr>
      <t xml:space="preserve"> </t>
    </r>
    <r>
      <rPr>
        <b/>
        <sz val="11"/>
        <rFont val="Arial"/>
        <family val="2"/>
        <charset val="162"/>
      </rPr>
      <t xml:space="preserve">    İli - İlçesi : </t>
    </r>
    <r>
      <rPr>
        <sz val="11"/>
        <rFont val="Arial"/>
        <family val="2"/>
        <charset val="162"/>
      </rPr>
      <t>MANİSA-SALİHLİ</t>
    </r>
    <r>
      <rPr>
        <b/>
        <sz val="11"/>
        <rFont val="Arial"/>
        <family val="2"/>
        <charset val="162"/>
      </rPr>
      <t xml:space="preserve">      Kurum Kodu :…………...   e-Posta Adresi : ………..@meb.k12.tr    Telefon Numarası 0236 ………..      </t>
    </r>
  </si>
  <si>
    <t>….Okulunda Formatör Görevlendirme</t>
  </si>
  <si>
    <t>Okulumuz Formatör Öğretmen</t>
  </si>
  <si>
    <t>Özel Altsınıf görevlendirme</t>
  </si>
  <si>
    <t>Kadrosu ...Okunda 7 saat görevlendirme</t>
  </si>
  <si>
    <t>… Okulunda 6 saat görevlendirme</t>
  </si>
  <si>
    <t>Arapça</t>
  </si>
</sst>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2"/>
      <color theme="1"/>
      <name val="Calibri"/>
      <family val="2"/>
      <charset val="162"/>
      <scheme val="minor"/>
    </font>
    <font>
      <sz val="12"/>
      <color theme="1"/>
      <name val="Times New Roman"/>
      <family val="1"/>
      <charset val="162"/>
    </font>
    <font>
      <b/>
      <sz val="12"/>
      <color theme="1"/>
      <name val="Times New Roman"/>
      <family val="1"/>
      <charset val="162"/>
    </font>
    <font>
      <b/>
      <sz val="14"/>
      <color theme="1"/>
      <name val="Calibri"/>
      <family val="2"/>
      <charset val="162"/>
      <scheme val="minor"/>
    </font>
    <font>
      <b/>
      <sz val="12"/>
      <color theme="1"/>
      <name val="Calibri"/>
      <family val="2"/>
      <charset val="162"/>
      <scheme val="minor"/>
    </font>
    <font>
      <b/>
      <sz val="20"/>
      <color theme="1"/>
      <name val="Calibri"/>
      <family val="2"/>
      <charset val="162"/>
      <scheme val="minor"/>
    </font>
    <font>
      <b/>
      <sz val="18"/>
      <color theme="1"/>
      <name val="Calibri"/>
      <family val="2"/>
      <charset val="162"/>
      <scheme val="minor"/>
    </font>
    <font>
      <b/>
      <sz val="9"/>
      <color indexed="81"/>
      <name val="Tahoma"/>
      <family val="2"/>
      <charset val="162"/>
    </font>
    <font>
      <sz val="9"/>
      <color indexed="81"/>
      <name val="Tahoma"/>
      <family val="2"/>
      <charset val="162"/>
    </font>
    <font>
      <sz val="12"/>
      <color theme="1"/>
      <name val="Calibri"/>
      <family val="2"/>
      <charset val="162"/>
      <scheme val="minor"/>
    </font>
    <font>
      <sz val="10"/>
      <color rgb="FFFF0000"/>
      <name val="Arial"/>
      <family val="2"/>
      <charset val="162"/>
    </font>
    <font>
      <sz val="9"/>
      <color rgb="FFFF0000"/>
      <name val="Arial"/>
      <family val="2"/>
      <charset val="162"/>
    </font>
    <font>
      <b/>
      <sz val="10"/>
      <color rgb="FFFF0000"/>
      <name val="Arial"/>
      <family val="2"/>
      <charset val="162"/>
    </font>
    <font>
      <sz val="10"/>
      <name val="Arial"/>
      <family val="2"/>
      <charset val="162"/>
    </font>
    <font>
      <sz val="8"/>
      <name val="Arial"/>
      <family val="2"/>
      <charset val="162"/>
    </font>
    <font>
      <sz val="8"/>
      <color rgb="FFFF0000"/>
      <name val="Arial"/>
      <family val="2"/>
      <charset val="162"/>
    </font>
    <font>
      <b/>
      <sz val="8.5"/>
      <color rgb="FFFF0000"/>
      <name val="Arial"/>
      <family val="2"/>
      <charset val="162"/>
    </font>
    <font>
      <sz val="12"/>
      <name val="Arial"/>
      <family val="2"/>
      <charset val="162"/>
    </font>
    <font>
      <sz val="10"/>
      <name val="Arial"/>
      <family val="2"/>
    </font>
    <font>
      <sz val="7"/>
      <name val="Arial"/>
      <family val="2"/>
      <charset val="162"/>
    </font>
    <font>
      <sz val="8"/>
      <name val="Arial"/>
      <family val="2"/>
    </font>
    <font>
      <sz val="9"/>
      <name val="Arial"/>
      <family val="2"/>
      <charset val="162"/>
    </font>
    <font>
      <sz val="7"/>
      <color indexed="8"/>
      <name val="Arial Tur"/>
      <charset val="162"/>
    </font>
    <font>
      <sz val="9"/>
      <name val="Times New Roman Tur"/>
      <family val="1"/>
      <charset val="162"/>
    </font>
    <font>
      <sz val="9"/>
      <color indexed="8"/>
      <name val="Times New Roman Tur"/>
      <family val="1"/>
      <charset val="162"/>
    </font>
    <font>
      <sz val="8"/>
      <color indexed="8"/>
      <name val="Arial"/>
      <family val="2"/>
      <charset val="162"/>
    </font>
    <font>
      <sz val="10"/>
      <color indexed="8"/>
      <name val="Times New Roman Tur"/>
      <family val="1"/>
      <charset val="162"/>
    </font>
    <font>
      <sz val="10"/>
      <name val="Times New Roman Tur"/>
      <family val="1"/>
      <charset val="162"/>
    </font>
    <font>
      <sz val="8"/>
      <color theme="0"/>
      <name val="Arial"/>
      <family val="2"/>
      <charset val="162"/>
    </font>
    <font>
      <sz val="8"/>
      <color indexed="8"/>
      <name val="Times New Roman Tur"/>
      <family val="1"/>
      <charset val="162"/>
    </font>
    <font>
      <sz val="7"/>
      <color indexed="8"/>
      <name val="Arial"/>
      <family val="2"/>
      <charset val="162"/>
    </font>
    <font>
      <b/>
      <sz val="12"/>
      <name val="Arial"/>
      <family val="2"/>
      <charset val="162"/>
    </font>
    <font>
      <sz val="12"/>
      <name val="Arial"/>
      <family val="2"/>
    </font>
    <font>
      <sz val="12"/>
      <name val="Times New Roman Tur"/>
      <family val="1"/>
      <charset val="162"/>
    </font>
    <font>
      <sz val="8"/>
      <name val="Times New Roman Tur"/>
      <family val="1"/>
      <charset val="162"/>
    </font>
    <font>
      <b/>
      <sz val="8"/>
      <name val="Times New Roman Tur"/>
      <charset val="162"/>
    </font>
    <font>
      <b/>
      <sz val="8"/>
      <name val="Arial"/>
      <family val="2"/>
      <charset val="162"/>
    </font>
    <font>
      <sz val="11"/>
      <name val="Arial"/>
      <family val="2"/>
      <charset val="162"/>
    </font>
    <font>
      <b/>
      <sz val="10"/>
      <name val="Arial"/>
      <family val="2"/>
      <charset val="162"/>
    </font>
    <font>
      <b/>
      <sz val="11"/>
      <name val="Arial"/>
      <family val="2"/>
      <charset val="162"/>
    </font>
    <font>
      <b/>
      <sz val="11"/>
      <color indexed="30"/>
      <name val="Arial"/>
      <family val="2"/>
      <charset val="162"/>
    </font>
    <font>
      <b/>
      <sz val="9"/>
      <name val="Arial"/>
      <family val="2"/>
      <charset val="162"/>
    </font>
    <font>
      <u/>
      <sz val="11"/>
      <color theme="10"/>
      <name val="Calibri"/>
      <family val="2"/>
      <charset val="162"/>
      <scheme val="minor"/>
    </font>
    <font>
      <sz val="11"/>
      <name val="Calibri"/>
      <family val="2"/>
      <charset val="162"/>
      <scheme val="minor"/>
    </font>
    <font>
      <sz val="9"/>
      <color rgb="FFFF0000"/>
      <name val="Times New Roman Tur"/>
      <family val="1"/>
      <charset val="162"/>
    </font>
    <font>
      <sz val="16"/>
      <color indexed="10"/>
      <name val="Arial"/>
      <family val="2"/>
      <charset val="162"/>
    </font>
    <font>
      <sz val="16"/>
      <name val="Arial"/>
      <family val="2"/>
      <charset val="162"/>
    </font>
    <font>
      <b/>
      <sz val="16"/>
      <color theme="8" tint="-0.499984740745262"/>
      <name val="Arial"/>
      <family val="2"/>
      <charset val="162"/>
    </font>
    <font>
      <b/>
      <sz val="8.5"/>
      <color rgb="FF00B0F0"/>
      <name val="Arial"/>
      <family val="2"/>
      <charset val="162"/>
    </font>
    <font>
      <sz val="7"/>
      <color rgb="FFFF0000"/>
      <name val="Arial"/>
      <family val="2"/>
      <charset val="162"/>
    </font>
    <font>
      <sz val="10.5"/>
      <name val="Arial"/>
      <family val="2"/>
      <charset val="162"/>
    </font>
    <font>
      <sz val="10.5"/>
      <color rgb="FFFF0000"/>
      <name val="Arial"/>
      <family val="2"/>
      <charset val="162"/>
    </font>
    <font>
      <sz val="14"/>
      <name val="Arial"/>
      <family val="2"/>
      <charset val="162"/>
    </font>
    <font>
      <sz val="14"/>
      <color rgb="FFFF0000"/>
      <name val="Arial"/>
      <family val="2"/>
      <charset val="162"/>
    </font>
    <font>
      <b/>
      <sz val="14"/>
      <color rgb="FFFF0000"/>
      <name val="Arial"/>
      <family val="2"/>
      <charset val="162"/>
    </font>
  </fonts>
  <fills count="6">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99"/>
        <bgColor indexed="64"/>
      </patternFill>
    </fill>
  </fills>
  <borders count="7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ck">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s>
  <cellStyleXfs count="5">
    <xf numFmtId="0" fontId="0" fillId="0" borderId="0"/>
    <xf numFmtId="9" fontId="9" fillId="0" borderId="0" applyFont="0" applyFill="0" applyBorder="0" applyAlignment="0" applyProtection="0"/>
    <xf numFmtId="0" fontId="13" fillId="0" borderId="0"/>
    <xf numFmtId="0" fontId="13" fillId="0" borderId="0"/>
    <xf numFmtId="0" fontId="42" fillId="0" borderId="0" applyNumberFormat="0" applyFill="0" applyBorder="0" applyAlignment="0" applyProtection="0"/>
  </cellStyleXfs>
  <cellXfs count="487">
    <xf numFmtId="0" fontId="0" fillId="0" borderId="0" xfId="0"/>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8" xfId="0" applyFont="1" applyBorder="1" applyAlignment="1">
      <alignment horizontal="center" vertical="center"/>
    </xf>
    <xf numFmtId="0" fontId="1" fillId="0" borderId="6" xfId="0" applyFont="1" applyBorder="1" applyAlignment="1">
      <alignment horizontal="center" vertical="center"/>
    </xf>
    <xf numFmtId="14" fontId="1" fillId="0" borderId="6" xfId="0" applyNumberFormat="1" applyFont="1" applyBorder="1" applyAlignment="1">
      <alignment horizontal="center" vertical="center" wrapText="1"/>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28" xfId="0" applyFont="1" applyBorder="1" applyAlignment="1">
      <alignment horizontal="center" vertical="center"/>
    </xf>
    <xf numFmtId="0" fontId="1" fillId="0" borderId="26" xfId="0" applyFont="1" applyBorder="1" applyAlignment="1">
      <alignment horizontal="center" vertical="center"/>
    </xf>
    <xf numFmtId="14" fontId="1" fillId="0" borderId="26" xfId="0" applyNumberFormat="1"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xf numFmtId="0" fontId="1" fillId="0" borderId="34" xfId="0" applyFont="1" applyBorder="1" applyAlignment="1">
      <alignment horizontal="center" vertical="center"/>
    </xf>
    <xf numFmtId="14" fontId="1" fillId="0" borderId="2" xfId="0" applyNumberFormat="1" applyFont="1" applyBorder="1" applyAlignment="1">
      <alignment horizontal="center" vertical="center" wrapText="1"/>
    </xf>
    <xf numFmtId="0" fontId="2" fillId="0" borderId="23" xfId="0" applyFont="1" applyBorder="1" applyAlignment="1">
      <alignment horizontal="center" vertical="center"/>
    </xf>
    <xf numFmtId="0" fontId="3" fillId="0" borderId="0" xfId="0" applyFont="1"/>
    <xf numFmtId="0" fontId="3" fillId="0" borderId="6" xfId="0" applyFont="1" applyBorder="1" applyAlignment="1">
      <alignment horizontal="center"/>
    </xf>
    <xf numFmtId="0" fontId="3" fillId="0" borderId="8" xfId="0" applyFont="1" applyBorder="1"/>
    <xf numFmtId="0" fontId="5" fillId="0" borderId="6" xfId="0" applyFont="1" applyBorder="1" applyAlignment="1">
      <alignment horizontal="center" vertical="center"/>
    </xf>
    <xf numFmtId="0" fontId="6" fillId="0" borderId="38" xfId="0" applyFont="1" applyBorder="1" applyAlignment="1">
      <alignment horizontal="center"/>
    </xf>
    <xf numFmtId="0" fontId="3" fillId="0" borderId="8" xfId="0" applyFont="1" applyBorder="1" applyAlignment="1">
      <alignment wrapText="1"/>
    </xf>
    <xf numFmtId="0" fontId="3" fillId="0" borderId="39" xfId="0" applyFont="1" applyBorder="1"/>
    <xf numFmtId="0" fontId="5" fillId="0" borderId="40" xfId="0" applyFont="1" applyBorder="1" applyAlignment="1">
      <alignment horizontal="center" vertical="center"/>
    </xf>
    <xf numFmtId="0" fontId="6" fillId="0" borderId="36" xfId="0" applyFont="1" applyBorder="1" applyAlignment="1">
      <alignment horizontal="center"/>
    </xf>
    <xf numFmtId="0" fontId="3" fillId="0" borderId="28" xfId="0" applyFont="1" applyBorder="1"/>
    <xf numFmtId="0" fontId="5" fillId="0" borderId="26" xfId="0" applyFont="1" applyBorder="1" applyAlignment="1">
      <alignment horizontal="center" vertical="center"/>
    </xf>
    <xf numFmtId="0" fontId="6" fillId="0" borderId="41" xfId="0" applyFont="1" applyBorder="1" applyAlignment="1">
      <alignment horizont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6" xfId="0" applyFont="1" applyFill="1" applyBorder="1" applyAlignment="1">
      <alignment horizontal="center" vertical="center" wrapText="1"/>
    </xf>
    <xf numFmtId="0" fontId="0" fillId="0" borderId="6" xfId="0" applyBorder="1"/>
    <xf numFmtId="0" fontId="0" fillId="0" borderId="8" xfId="0" applyBorder="1"/>
    <xf numFmtId="0" fontId="0" fillId="0" borderId="8" xfId="0" applyFill="1" applyBorder="1"/>
    <xf numFmtId="0" fontId="0" fillId="0" borderId="28" xfId="0" applyFill="1" applyBorder="1"/>
    <xf numFmtId="0" fontId="0" fillId="0" borderId="26" xfId="0" applyBorder="1"/>
    <xf numFmtId="0" fontId="0" fillId="0" borderId="5" xfId="0" applyBorder="1"/>
    <xf numFmtId="0" fontId="0" fillId="0" borderId="12" xfId="0" applyBorder="1"/>
    <xf numFmtId="0" fontId="0" fillId="0" borderId="18" xfId="0" applyBorder="1" applyAlignment="1">
      <alignment horizontal="center" vertical="center"/>
    </xf>
    <xf numFmtId="0" fontId="0" fillId="0" borderId="19" xfId="0" applyBorder="1" applyAlignment="1">
      <alignment horizontal="center" vertical="center"/>
    </xf>
    <xf numFmtId="0" fontId="0" fillId="0" borderId="30" xfId="0" applyBorder="1"/>
    <xf numFmtId="0" fontId="0" fillId="0" borderId="43" xfId="0" applyBorder="1" applyAlignment="1">
      <alignment horizontal="center" vertical="center" wrapText="1"/>
    </xf>
    <xf numFmtId="0" fontId="0" fillId="0" borderId="0" xfId="0" applyFill="1" applyBorder="1"/>
    <xf numFmtId="0" fontId="0" fillId="0" borderId="0" xfId="0" applyBorder="1"/>
    <xf numFmtId="0" fontId="0" fillId="0" borderId="37" xfId="0" applyBorder="1"/>
    <xf numFmtId="0" fontId="0" fillId="0" borderId="38" xfId="0" applyBorder="1"/>
    <xf numFmtId="0" fontId="0" fillId="0" borderId="41" xfId="0" applyBorder="1"/>
    <xf numFmtId="0" fontId="2" fillId="0" borderId="26" xfId="0" applyFont="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xf>
    <xf numFmtId="0" fontId="0" fillId="0" borderId="0" xfId="0" applyBorder="1" applyAlignment="1">
      <alignment horizontal="center" vertical="center" wrapText="1"/>
    </xf>
    <xf numFmtId="0" fontId="0" fillId="0" borderId="20" xfId="0" applyBorder="1" applyAlignment="1">
      <alignment horizontal="center" vertical="center"/>
    </xf>
    <xf numFmtId="0" fontId="0" fillId="0" borderId="13" xfId="0" applyBorder="1"/>
    <xf numFmtId="0" fontId="0" fillId="0" borderId="7" xfId="0" applyBorder="1"/>
    <xf numFmtId="0" fontId="0" fillId="0" borderId="29" xfId="0" applyBorder="1"/>
    <xf numFmtId="0" fontId="0" fillId="0" borderId="2" xfId="0" applyBorder="1"/>
    <xf numFmtId="0" fontId="0" fillId="0" borderId="19" xfId="0" applyBorder="1"/>
    <xf numFmtId="0" fontId="0" fillId="0" borderId="21" xfId="0" applyBorder="1"/>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0" fillId="0" borderId="0" xfId="0" applyFont="1"/>
    <xf numFmtId="0" fontId="12" fillId="0" borderId="0" xfId="0" applyFont="1" applyBorder="1" applyAlignment="1">
      <alignment horizontal="center" vertical="center" wrapText="1"/>
    </xf>
    <xf numFmtId="0" fontId="14" fillId="0" borderId="0" xfId="0" applyFont="1" applyAlignment="1">
      <alignment horizontal="center" vertical="center"/>
    </xf>
    <xf numFmtId="0" fontId="19" fillId="0" borderId="22" xfId="0" applyFont="1" applyBorder="1" applyAlignment="1">
      <alignment horizontal="center" vertical="center" wrapText="1"/>
    </xf>
    <xf numFmtId="0" fontId="14" fillId="0" borderId="40" xfId="0" applyFont="1" applyBorder="1" applyAlignment="1">
      <alignment horizontal="center" vertical="center"/>
    </xf>
    <xf numFmtId="0" fontId="14" fillId="0" borderId="22" xfId="0" applyFont="1" applyBorder="1" applyAlignment="1">
      <alignment horizontal="center" vertical="center"/>
    </xf>
    <xf numFmtId="0" fontId="22" fillId="0" borderId="12" xfId="0" applyFont="1" applyFill="1" applyBorder="1" applyAlignment="1">
      <alignment vertical="center" wrapText="1"/>
    </xf>
    <xf numFmtId="0" fontId="14" fillId="0" borderId="12" xfId="0" applyFont="1" applyBorder="1" applyAlignment="1">
      <alignment horizontal="center" vertical="center"/>
    </xf>
    <xf numFmtId="0" fontId="14" fillId="0" borderId="40" xfId="2" applyFont="1" applyBorder="1" applyAlignment="1">
      <alignment horizontal="center" vertical="center"/>
    </xf>
    <xf numFmtId="0" fontId="14" fillId="0" borderId="22" xfId="2" applyFont="1" applyBorder="1" applyAlignment="1">
      <alignment horizontal="center" vertical="center"/>
    </xf>
    <xf numFmtId="0" fontId="23" fillId="0" borderId="40" xfId="0" applyFont="1" applyFill="1" applyBorder="1" applyAlignment="1">
      <alignment vertical="center" wrapText="1"/>
    </xf>
    <xf numFmtId="0" fontId="19" fillId="0" borderId="22" xfId="0" applyFont="1" applyFill="1" applyBorder="1" applyAlignment="1">
      <alignment vertical="center"/>
    </xf>
    <xf numFmtId="12" fontId="14" fillId="0" borderId="52" xfId="0" applyNumberFormat="1" applyFont="1" applyBorder="1" applyAlignment="1">
      <alignment vertical="center"/>
    </xf>
    <xf numFmtId="0" fontId="23" fillId="0" borderId="12" xfId="0" applyFont="1" applyFill="1" applyBorder="1" applyAlignment="1">
      <alignment vertical="center" wrapText="1"/>
    </xf>
    <xf numFmtId="0" fontId="24" fillId="0" borderId="40" xfId="0" applyFont="1" applyFill="1" applyBorder="1" applyAlignment="1">
      <alignment vertical="center" wrapText="1"/>
    </xf>
    <xf numFmtId="0" fontId="25" fillId="0" borderId="22" xfId="0" applyFont="1" applyFill="1" applyBorder="1" applyAlignment="1">
      <alignment vertical="center" wrapText="1"/>
    </xf>
    <xf numFmtId="0" fontId="24" fillId="0" borderId="12" xfId="0" applyFont="1" applyFill="1" applyBorder="1" applyAlignment="1">
      <alignment vertical="center" wrapText="1"/>
    </xf>
    <xf numFmtId="0" fontId="15" fillId="0" borderId="22" xfId="0" applyFont="1" applyBorder="1" applyAlignment="1">
      <alignment horizontal="center" vertical="center" wrapText="1"/>
    </xf>
    <xf numFmtId="0" fontId="26" fillId="0" borderId="12" xfId="0" applyFont="1" applyFill="1" applyBorder="1" applyAlignment="1">
      <alignment vertical="center" wrapText="1"/>
    </xf>
    <xf numFmtId="0" fontId="25" fillId="0" borderId="22" xfId="0" applyFont="1" applyFill="1" applyBorder="1" applyAlignment="1">
      <alignment vertical="center"/>
    </xf>
    <xf numFmtId="0" fontId="24" fillId="0" borderId="40"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22" xfId="0" applyFont="1" applyFill="1" applyBorder="1" applyAlignment="1">
      <alignment vertical="center" wrapText="1"/>
    </xf>
    <xf numFmtId="0" fontId="27" fillId="0" borderId="22" xfId="0" applyFont="1" applyFill="1" applyBorder="1" applyAlignment="1">
      <alignment vertical="center" wrapText="1"/>
    </xf>
    <xf numFmtId="0" fontId="26" fillId="0" borderId="22" xfId="0" applyFont="1" applyFill="1" applyBorder="1" applyAlignment="1">
      <alignment vertical="center" wrapText="1"/>
    </xf>
    <xf numFmtId="0" fontId="14" fillId="0" borderId="0" xfId="0" applyFont="1" applyBorder="1" applyAlignment="1">
      <alignment horizontal="left"/>
    </xf>
    <xf numFmtId="0" fontId="23" fillId="0" borderId="22" xfId="0" applyFont="1" applyFill="1" applyBorder="1" applyAlignment="1">
      <alignment vertical="center" wrapText="1"/>
    </xf>
    <xf numFmtId="0" fontId="25" fillId="0" borderId="22"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7" fillId="0" borderId="12" xfId="0" applyFont="1" applyFill="1" applyBorder="1" applyAlignment="1">
      <alignment vertical="center" wrapText="1"/>
    </xf>
    <xf numFmtId="0" fontId="24" fillId="0" borderId="22" xfId="0" applyFont="1" applyFill="1" applyBorder="1" applyAlignment="1">
      <alignment horizontal="left" vertical="center" wrapText="1"/>
    </xf>
    <xf numFmtId="0" fontId="29" fillId="0" borderId="40" xfId="0" applyFont="1" applyFill="1" applyBorder="1" applyAlignment="1">
      <alignment vertical="center" wrapText="1"/>
    </xf>
    <xf numFmtId="0" fontId="30" fillId="0" borderId="22" xfId="0" applyFont="1" applyFill="1" applyBorder="1" applyAlignment="1">
      <alignment horizontal="left" vertical="center" wrapText="1"/>
    </xf>
    <xf numFmtId="0" fontId="30" fillId="0" borderId="22" xfId="0" applyFont="1" applyFill="1" applyBorder="1" applyAlignment="1">
      <alignment vertical="center" wrapText="1"/>
    </xf>
    <xf numFmtId="0" fontId="29" fillId="0" borderId="12" xfId="0" applyFont="1" applyFill="1" applyBorder="1" applyAlignment="1">
      <alignment vertical="center" wrapText="1"/>
    </xf>
    <xf numFmtId="0" fontId="30" fillId="0" borderId="22" xfId="0" applyFont="1" applyFill="1" applyBorder="1" applyAlignment="1">
      <alignment vertical="center"/>
    </xf>
    <xf numFmtId="0" fontId="26" fillId="0" borderId="12" xfId="0" applyFont="1" applyFill="1" applyBorder="1" applyAlignment="1">
      <alignment horizontal="left" vertical="center" wrapText="1"/>
    </xf>
    <xf numFmtId="0" fontId="24" fillId="0" borderId="22" xfId="0" applyFont="1" applyFill="1" applyBorder="1" applyAlignment="1">
      <alignment vertical="center" wrapText="1"/>
    </xf>
    <xf numFmtId="0" fontId="29" fillId="0" borderId="22" xfId="0" applyFont="1" applyFill="1" applyBorder="1" applyAlignment="1">
      <alignment vertical="center" wrapText="1"/>
    </xf>
    <xf numFmtId="0" fontId="14" fillId="0" borderId="12" xfId="2" applyFont="1" applyBorder="1" applyAlignment="1">
      <alignment horizontal="center" vertical="center"/>
    </xf>
    <xf numFmtId="0" fontId="13" fillId="0" borderId="0" xfId="0" applyFont="1" applyBorder="1" applyAlignment="1">
      <alignment horizontal="center"/>
    </xf>
    <xf numFmtId="0" fontId="23" fillId="0" borderId="0" xfId="0" applyFont="1" applyFill="1" applyBorder="1" applyAlignment="1">
      <alignment vertical="center" wrapText="1"/>
    </xf>
    <xf numFmtId="49" fontId="14" fillId="0" borderId="0" xfId="0" applyNumberFormat="1" applyFont="1" applyBorder="1" applyAlignment="1">
      <alignment horizontal="center"/>
    </xf>
    <xf numFmtId="0" fontId="14" fillId="0" borderId="0" xfId="0" applyFont="1" applyBorder="1" applyAlignment="1">
      <alignment horizontal="center"/>
    </xf>
    <xf numFmtId="0" fontId="15" fillId="0" borderId="0" xfId="0" applyFont="1" applyBorder="1" applyAlignment="1">
      <alignment horizontal="center"/>
    </xf>
    <xf numFmtId="0" fontId="14" fillId="0" borderId="0" xfId="2" applyFont="1" applyBorder="1" applyAlignment="1">
      <alignment horizontal="center" vertical="center"/>
    </xf>
    <xf numFmtId="0" fontId="14" fillId="0" borderId="0" xfId="3" applyFont="1" applyBorder="1" applyAlignment="1">
      <alignment horizontal="center" vertical="center"/>
    </xf>
    <xf numFmtId="0" fontId="32" fillId="0" borderId="0" xfId="3" applyFont="1" applyAlignment="1">
      <alignment horizontal="center"/>
    </xf>
    <xf numFmtId="0" fontId="32" fillId="0" borderId="0" xfId="3" applyFont="1"/>
    <xf numFmtId="0" fontId="14" fillId="0" borderId="0" xfId="3" applyFont="1"/>
    <xf numFmtId="0" fontId="20" fillId="0" borderId="0" xfId="3" applyFont="1" applyAlignment="1"/>
    <xf numFmtId="0" fontId="20" fillId="0" borderId="0" xfId="3" applyFont="1" applyAlignment="1">
      <alignment horizontal="center" vertical="center"/>
    </xf>
    <xf numFmtId="0" fontId="32" fillId="0" borderId="0" xfId="3" applyFont="1" applyAlignment="1"/>
    <xf numFmtId="0" fontId="14" fillId="0" borderId="0" xfId="3" applyFont="1" applyAlignment="1"/>
    <xf numFmtId="0" fontId="33" fillId="0" borderId="0" xfId="3" applyFont="1" applyAlignment="1">
      <alignment horizontal="center"/>
    </xf>
    <xf numFmtId="0" fontId="33" fillId="0" borderId="0" xfId="3" applyFont="1"/>
    <xf numFmtId="0" fontId="34" fillId="0" borderId="0" xfId="3" applyFont="1"/>
    <xf numFmtId="0" fontId="34" fillId="0" borderId="0" xfId="3" applyFont="1" applyAlignment="1">
      <alignment horizontal="center" vertical="center"/>
    </xf>
    <xf numFmtId="0" fontId="32" fillId="0" borderId="0" xfId="3" applyFont="1" applyBorder="1" applyAlignment="1">
      <alignment horizontal="center"/>
    </xf>
    <xf numFmtId="0" fontId="17" fillId="0" borderId="0" xfId="3" applyFont="1" applyBorder="1"/>
    <xf numFmtId="0" fontId="14" fillId="0" borderId="0" xfId="3" applyFont="1" applyBorder="1"/>
    <xf numFmtId="0" fontId="36" fillId="0" borderId="0" xfId="3" applyFont="1" applyBorder="1"/>
    <xf numFmtId="14" fontId="34" fillId="0" borderId="0" xfId="3" applyNumberFormat="1" applyFont="1" applyAlignment="1"/>
    <xf numFmtId="0" fontId="34" fillId="0" borderId="0" xfId="3" applyFont="1" applyAlignment="1"/>
    <xf numFmtId="0" fontId="34" fillId="0" borderId="0" xfId="3" applyFont="1" applyAlignment="1">
      <alignment horizontal="center"/>
    </xf>
    <xf numFmtId="0" fontId="17" fillId="0" borderId="0" xfId="3" applyFont="1" applyAlignment="1">
      <alignment horizontal="center"/>
    </xf>
    <xf numFmtId="0" fontId="17" fillId="0" borderId="0" xfId="3" applyFont="1"/>
    <xf numFmtId="0" fontId="14" fillId="0" borderId="0" xfId="3" applyFont="1" applyAlignment="1">
      <alignment horizontal="center" vertical="center"/>
    </xf>
    <xf numFmtId="0" fontId="13" fillId="0" borderId="0" xfId="3" applyFont="1"/>
    <xf numFmtId="0" fontId="13" fillId="0" borderId="0" xfId="3"/>
    <xf numFmtId="0" fontId="15" fillId="0" borderId="0" xfId="3" applyFont="1"/>
    <xf numFmtId="0" fontId="13" fillId="0" borderId="0" xfId="0" applyFont="1"/>
    <xf numFmtId="0" fontId="13" fillId="0" borderId="0" xfId="0" applyFont="1" applyAlignment="1">
      <alignment horizontal="center"/>
    </xf>
    <xf numFmtId="0" fontId="13" fillId="0" borderId="56" xfId="0" applyFont="1" applyBorder="1"/>
    <xf numFmtId="0" fontId="38" fillId="0" borderId="1" xfId="0" applyFont="1" applyBorder="1" applyAlignment="1">
      <alignment horizontal="center" vertical="center" textRotation="90"/>
    </xf>
    <xf numFmtId="0" fontId="38" fillId="0" borderId="42" xfId="0" applyFont="1" applyBorder="1" applyAlignment="1">
      <alignment horizontal="center" vertical="center" textRotation="90"/>
    </xf>
    <xf numFmtId="0" fontId="38" fillId="0" borderId="42" xfId="0" applyNumberFormat="1" applyFont="1" applyBorder="1" applyAlignment="1">
      <alignment horizontal="center" vertical="center" textRotation="90"/>
    </xf>
    <xf numFmtId="0" fontId="38" fillId="0" borderId="58" xfId="0" applyFont="1" applyBorder="1" applyAlignment="1">
      <alignment horizontal="center" vertical="center" textRotation="90"/>
    </xf>
    <xf numFmtId="0" fontId="38" fillId="0" borderId="34" xfId="0" applyFont="1" applyBorder="1" applyAlignment="1">
      <alignment horizontal="center" vertical="center" textRotation="90"/>
    </xf>
    <xf numFmtId="0" fontId="38" fillId="0" borderId="2" xfId="0" applyFont="1" applyBorder="1" applyAlignment="1">
      <alignment horizontal="center" vertical="center" textRotation="90"/>
    </xf>
    <xf numFmtId="0" fontId="38" fillId="0" borderId="35" xfId="0" applyFont="1" applyBorder="1" applyAlignment="1">
      <alignment horizontal="center" vertical="center" textRotation="90"/>
    </xf>
    <xf numFmtId="0" fontId="13" fillId="0" borderId="35" xfId="0" applyFont="1" applyBorder="1" applyAlignment="1">
      <alignment textRotation="90"/>
    </xf>
    <xf numFmtId="0" fontId="41" fillId="0" borderId="38" xfId="0" applyFont="1" applyBorder="1" applyAlignment="1">
      <alignment horizontal="center" textRotation="90"/>
    </xf>
    <xf numFmtId="0" fontId="38" fillId="0" borderId="64" xfId="0" applyFont="1" applyBorder="1" applyAlignment="1">
      <alignment horizontal="center" textRotation="90"/>
    </xf>
    <xf numFmtId="0" fontId="38" fillId="0" borderId="30" xfId="0" applyFont="1" applyBorder="1" applyAlignment="1">
      <alignment horizontal="center" textRotation="90"/>
    </xf>
    <xf numFmtId="0" fontId="38" fillId="0" borderId="31" xfId="0" applyFont="1" applyBorder="1" applyAlignment="1">
      <alignment horizontal="center" textRotation="90"/>
    </xf>
    <xf numFmtId="0" fontId="38" fillId="0" borderId="25" xfId="0" applyFont="1" applyBorder="1" applyAlignment="1">
      <alignment horizontal="center" textRotation="90"/>
    </xf>
    <xf numFmtId="0" fontId="13" fillId="0" borderId="0" xfId="0" applyFont="1" applyBorder="1"/>
    <xf numFmtId="0" fontId="13" fillId="0" borderId="56" xfId="0" applyFont="1" applyBorder="1" applyAlignment="1">
      <alignment horizontal="center"/>
    </xf>
    <xf numFmtId="0" fontId="36" fillId="0" borderId="65" xfId="0" applyFont="1" applyBorder="1" applyAlignment="1">
      <alignment horizontal="center" vertical="center" wrapText="1"/>
    </xf>
    <xf numFmtId="0" fontId="36" fillId="0" borderId="63" xfId="0" applyFont="1" applyBorder="1" applyAlignment="1">
      <alignment horizontal="center" textRotation="90"/>
    </xf>
    <xf numFmtId="0" fontId="36" fillId="0" borderId="66" xfId="0" applyFont="1" applyBorder="1" applyAlignment="1">
      <alignment horizontal="center" textRotation="90"/>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67"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left" vertical="center" wrapText="1"/>
    </xf>
    <xf numFmtId="0" fontId="13" fillId="0" borderId="33" xfId="0" applyFont="1" applyBorder="1" applyAlignment="1">
      <alignment horizontal="center" vertical="center"/>
    </xf>
    <xf numFmtId="0" fontId="13" fillId="0" borderId="33" xfId="0" applyFont="1" applyBorder="1" applyAlignment="1">
      <alignment horizontal="left" vertical="center" wrapText="1"/>
    </xf>
    <xf numFmtId="0" fontId="38" fillId="0" borderId="0" xfId="0" applyFont="1" applyBorder="1"/>
    <xf numFmtId="0" fontId="38" fillId="0" borderId="0" xfId="0" applyFont="1"/>
    <xf numFmtId="0" fontId="38" fillId="0" borderId="0" xfId="0" applyFont="1" applyAlignment="1">
      <alignment vertical="center"/>
    </xf>
    <xf numFmtId="0" fontId="13" fillId="0" borderId="0" xfId="0" applyFont="1" applyAlignment="1">
      <alignment vertical="center"/>
    </xf>
    <xf numFmtId="0" fontId="41" fillId="0" borderId="0" xfId="0" applyFont="1" applyAlignment="1">
      <alignment vertical="center"/>
    </xf>
    <xf numFmtId="0" fontId="38" fillId="0" borderId="0" xfId="0" applyFont="1" applyAlignment="1">
      <alignment horizontal="center" vertical="center"/>
    </xf>
    <xf numFmtId="0" fontId="13" fillId="0" borderId="0" xfId="0" applyFont="1" applyAlignment="1">
      <alignment horizontal="left"/>
    </xf>
    <xf numFmtId="14" fontId="38" fillId="0" borderId="0" xfId="0" applyNumberFormat="1" applyFont="1" applyAlignment="1">
      <alignment horizontal="center" vertical="center"/>
    </xf>
    <xf numFmtId="0" fontId="39" fillId="0" borderId="0" xfId="0" applyFont="1" applyAlignment="1"/>
    <xf numFmtId="0" fontId="39" fillId="0" borderId="0" xfId="0" applyFont="1" applyAlignment="1">
      <alignment horizontal="left"/>
    </xf>
    <xf numFmtId="0" fontId="41" fillId="0" borderId="0" xfId="0" applyFont="1"/>
    <xf numFmtId="0" fontId="13" fillId="0" borderId="24" xfId="0" applyFont="1" applyBorder="1" applyAlignment="1">
      <alignment horizontal="left" vertical="center" wrapText="1"/>
    </xf>
    <xf numFmtId="0" fontId="13" fillId="0" borderId="23" xfId="0" applyFont="1" applyBorder="1" applyAlignment="1">
      <alignment horizontal="left" vertical="center" wrapText="1"/>
    </xf>
    <xf numFmtId="0" fontId="36" fillId="0" borderId="39" xfId="0" applyFont="1" applyBorder="1" applyAlignment="1">
      <alignment horizontal="center" vertical="center" textRotation="90"/>
    </xf>
    <xf numFmtId="0" fontId="13" fillId="0" borderId="72" xfId="0" applyFont="1" applyBorder="1" applyAlignment="1">
      <alignment horizontal="left" vertical="center" wrapText="1"/>
    </xf>
    <xf numFmtId="0" fontId="36" fillId="0" borderId="62" xfId="0" applyFont="1" applyBorder="1" applyAlignment="1">
      <alignment horizontal="center" vertical="center" wrapText="1"/>
    </xf>
    <xf numFmtId="0" fontId="36" fillId="0" borderId="56" xfId="0" applyFont="1" applyBorder="1" applyAlignment="1">
      <alignment horizontal="center" vertical="center" wrapText="1"/>
    </xf>
    <xf numFmtId="0" fontId="13" fillId="0" borderId="2" xfId="0" applyFont="1" applyBorder="1" applyAlignment="1">
      <alignment horizontal="center" textRotation="90"/>
    </xf>
    <xf numFmtId="0" fontId="13" fillId="0" borderId="40" xfId="0" applyFont="1" applyBorder="1" applyAlignment="1">
      <alignment horizontal="center" textRotation="90"/>
    </xf>
    <xf numFmtId="0" fontId="15" fillId="0" borderId="22" xfId="0" applyFont="1" applyBorder="1" applyAlignment="1">
      <alignment horizontal="center" vertical="center"/>
    </xf>
    <xf numFmtId="0" fontId="44" fillId="0" borderId="40" xfId="0" applyFont="1" applyFill="1" applyBorder="1" applyAlignment="1">
      <alignment vertical="center" wrapText="1"/>
    </xf>
    <xf numFmtId="0" fontId="38" fillId="0" borderId="8" xfId="0" applyFont="1" applyBorder="1" applyAlignment="1">
      <alignment horizontal="center" textRotation="90"/>
    </xf>
    <xf numFmtId="0" fontId="38" fillId="0" borderId="6" xfId="0" applyFont="1" applyBorder="1" applyAlignment="1">
      <alignment horizontal="center" textRotation="90"/>
    </xf>
    <xf numFmtId="0" fontId="13" fillId="0" borderId="36" xfId="0" applyFont="1" applyBorder="1" applyAlignment="1">
      <alignment horizontal="center" textRotation="90" wrapText="1"/>
    </xf>
    <xf numFmtId="0" fontId="38" fillId="0" borderId="39" xfId="0" applyFont="1" applyBorder="1" applyAlignment="1">
      <alignment horizontal="center" textRotation="90"/>
    </xf>
    <xf numFmtId="0" fontId="38" fillId="0" borderId="36" xfId="0" applyFont="1" applyBorder="1" applyAlignment="1">
      <alignment horizontal="center" textRotation="90"/>
    </xf>
    <xf numFmtId="0" fontId="19" fillId="0" borderId="22" xfId="0" applyFont="1" applyBorder="1" applyAlignment="1">
      <alignment horizontal="center" vertical="center"/>
    </xf>
    <xf numFmtId="0" fontId="20" fillId="0" borderId="11" xfId="0" applyFont="1" applyBorder="1" applyAlignment="1">
      <alignment horizontal="center" vertical="center"/>
    </xf>
    <xf numFmtId="0" fontId="20" fillId="0" borderId="25" xfId="0" applyFont="1"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0" fillId="0" borderId="0" xfId="0" applyFont="1" applyAlignment="1">
      <alignment vertical="center"/>
    </xf>
    <xf numFmtId="0" fontId="0" fillId="0" borderId="0" xfId="0" applyAlignment="1">
      <alignment vertical="center"/>
    </xf>
    <xf numFmtId="0" fontId="11" fillId="0" borderId="0" xfId="0" applyFont="1" applyBorder="1" applyAlignment="1">
      <alignment vertical="center"/>
    </xf>
    <xf numFmtId="0" fontId="18" fillId="0" borderId="1" xfId="0" applyFont="1" applyBorder="1" applyAlignment="1">
      <alignment horizontal="center" vertical="center"/>
    </xf>
    <xf numFmtId="0" fontId="19" fillId="0" borderId="42" xfId="0" applyFont="1" applyBorder="1" applyAlignment="1">
      <alignment horizontal="center" vertical="center"/>
    </xf>
    <xf numFmtId="0" fontId="10" fillId="0" borderId="0" xfId="0" applyFont="1" applyFill="1" applyBorder="1" applyAlignment="1">
      <alignment vertical="center"/>
    </xf>
    <xf numFmtId="0" fontId="21" fillId="0" borderId="22" xfId="0" applyFont="1" applyBorder="1" applyAlignment="1">
      <alignment horizontal="center" vertical="center"/>
    </xf>
    <xf numFmtId="0" fontId="10" fillId="0" borderId="0" xfId="0" applyFont="1" applyBorder="1" applyAlignment="1">
      <alignment vertical="center"/>
    </xf>
    <xf numFmtId="0" fontId="21" fillId="0" borderId="30" xfId="0" applyFont="1" applyBorder="1" applyAlignment="1">
      <alignment horizontal="center" vertical="center"/>
    </xf>
    <xf numFmtId="0" fontId="19" fillId="0" borderId="30" xfId="0" applyFont="1" applyBorder="1" applyAlignment="1">
      <alignment horizontal="center" vertical="center"/>
    </xf>
    <xf numFmtId="0" fontId="19" fillId="0" borderId="26" xfId="0" applyFont="1" applyBorder="1" applyAlignment="1">
      <alignment horizontal="center" vertical="center"/>
    </xf>
    <xf numFmtId="0" fontId="19" fillId="0" borderId="29" xfId="0" applyFont="1" applyBorder="1" applyAlignment="1">
      <alignment horizontal="center" vertical="center"/>
    </xf>
    <xf numFmtId="0" fontId="18" fillId="0" borderId="22" xfId="0" applyFont="1" applyBorder="1" applyAlignment="1">
      <alignment horizontal="center" vertical="center"/>
    </xf>
    <xf numFmtId="0" fontId="0" fillId="0" borderId="22" xfId="0" applyFill="1" applyBorder="1" applyAlignment="1">
      <alignment vertical="center"/>
    </xf>
    <xf numFmtId="49" fontId="14" fillId="0" borderId="22" xfId="0" applyNumberFormat="1" applyFont="1" applyBorder="1" applyAlignment="1">
      <alignment horizontal="center" vertical="center"/>
    </xf>
    <xf numFmtId="0" fontId="14" fillId="0" borderId="22" xfId="0" applyFont="1" applyBorder="1" applyAlignment="1">
      <alignment horizontal="left" vertical="center"/>
    </xf>
    <xf numFmtId="14" fontId="14" fillId="0" borderId="52" xfId="2" applyNumberFormat="1" applyFont="1" applyBorder="1" applyAlignment="1">
      <alignment horizontal="center" vertical="center"/>
    </xf>
    <xf numFmtId="0" fontId="18" fillId="0" borderId="12" xfId="0" applyFont="1" applyBorder="1" applyAlignment="1">
      <alignment horizontal="center" vertical="center"/>
    </xf>
    <xf numFmtId="49" fontId="14" fillId="0" borderId="12" xfId="0" applyNumberFormat="1" applyFont="1" applyBorder="1" applyAlignment="1">
      <alignment horizontal="center" vertical="center"/>
    </xf>
    <xf numFmtId="0" fontId="14" fillId="0" borderId="12" xfId="0" applyFont="1" applyBorder="1" applyAlignment="1">
      <alignment horizontal="left" vertical="center"/>
    </xf>
    <xf numFmtId="0" fontId="15" fillId="0" borderId="12" xfId="0" applyFont="1" applyBorder="1" applyAlignment="1">
      <alignment horizontal="center" vertical="center"/>
    </xf>
    <xf numFmtId="0" fontId="18" fillId="0" borderId="40" xfId="0" applyFont="1" applyBorder="1" applyAlignment="1">
      <alignment horizontal="center" vertical="center"/>
    </xf>
    <xf numFmtId="0" fontId="21" fillId="0" borderId="40" xfId="0" applyFont="1" applyBorder="1" applyAlignment="1">
      <alignment vertical="center"/>
    </xf>
    <xf numFmtId="49" fontId="14" fillId="0" borderId="40" xfId="0" applyNumberFormat="1" applyFont="1" applyBorder="1" applyAlignment="1">
      <alignment horizontal="center" vertical="center"/>
    </xf>
    <xf numFmtId="0" fontId="14" fillId="0" borderId="40" xfId="0" applyFont="1" applyBorder="1" applyAlignment="1">
      <alignment horizontal="left" vertical="center"/>
    </xf>
    <xf numFmtId="0" fontId="15" fillId="0" borderId="40" xfId="0" applyFont="1" applyBorder="1" applyAlignment="1">
      <alignment horizontal="center" vertical="center"/>
    </xf>
    <xf numFmtId="0" fontId="15" fillId="0" borderId="52" xfId="0" applyFont="1" applyBorder="1" applyAlignment="1">
      <alignment horizontal="center" vertical="center"/>
    </xf>
    <xf numFmtId="0" fontId="14" fillId="0" borderId="22" xfId="0" applyFont="1" applyBorder="1" applyAlignment="1">
      <alignment vertical="center"/>
    </xf>
    <xf numFmtId="0" fontId="21" fillId="0" borderId="12" xfId="0" applyFont="1" applyBorder="1" applyAlignment="1">
      <alignment vertical="center"/>
    </xf>
    <xf numFmtId="0" fontId="15" fillId="0" borderId="13" xfId="0" applyFont="1" applyBorder="1" applyAlignment="1">
      <alignment horizontal="center" vertical="center"/>
    </xf>
    <xf numFmtId="49" fontId="14" fillId="0" borderId="50" xfId="0" applyNumberFormat="1" applyFont="1" applyBorder="1" applyAlignment="1">
      <alignment horizontal="center" vertical="center"/>
    </xf>
    <xf numFmtId="0" fontId="14" fillId="0" borderId="53" xfId="0" applyFont="1" applyBorder="1" applyAlignment="1">
      <alignment horizontal="center" vertical="center"/>
    </xf>
    <xf numFmtId="0" fontId="19" fillId="0" borderId="22" xfId="0" applyFont="1" applyBorder="1" applyAlignment="1">
      <alignment vertical="center"/>
    </xf>
    <xf numFmtId="16" fontId="14" fillId="0" borderId="22" xfId="0" applyNumberFormat="1" applyFont="1" applyBorder="1" applyAlignment="1">
      <alignment horizontal="left" vertical="center"/>
    </xf>
    <xf numFmtId="0" fontId="14" fillId="0" borderId="54" xfId="0" applyFont="1" applyBorder="1" applyAlignment="1">
      <alignment horizontal="center" vertical="center"/>
    </xf>
    <xf numFmtId="0" fontId="21" fillId="0" borderId="22" xfId="0" applyFont="1" applyBorder="1" applyAlignment="1">
      <alignment vertical="center"/>
    </xf>
    <xf numFmtId="49" fontId="14" fillId="0" borderId="13" xfId="0" applyNumberFormat="1" applyFont="1" applyBorder="1" applyAlignment="1">
      <alignment horizontal="center" vertical="center"/>
    </xf>
    <xf numFmtId="0" fontId="14" fillId="0" borderId="55" xfId="0" applyFont="1" applyBorder="1" applyAlignment="1">
      <alignment horizontal="center" vertical="center"/>
    </xf>
    <xf numFmtId="49" fontId="14" fillId="0" borderId="53" xfId="0" applyNumberFormat="1" applyFont="1" applyBorder="1" applyAlignment="1">
      <alignment horizontal="center" vertical="center"/>
    </xf>
    <xf numFmtId="49" fontId="14" fillId="0" borderId="55" xfId="0" applyNumberFormat="1" applyFont="1" applyBorder="1" applyAlignment="1">
      <alignment horizontal="center" vertical="center"/>
    </xf>
    <xf numFmtId="49" fontId="14" fillId="0" borderId="51" xfId="0" applyNumberFormat="1" applyFont="1" applyBorder="1" applyAlignment="1">
      <alignment horizontal="center" vertical="center"/>
    </xf>
    <xf numFmtId="49" fontId="14" fillId="0" borderId="16" xfId="0" applyNumberFormat="1" applyFont="1" applyBorder="1" applyAlignment="1">
      <alignment horizontal="center" vertical="center"/>
    </xf>
    <xf numFmtId="0" fontId="14" fillId="0" borderId="50" xfId="0" applyFont="1" applyBorder="1" applyAlignment="1">
      <alignment horizontal="center" vertical="center"/>
    </xf>
    <xf numFmtId="0" fontId="14" fillId="0" borderId="52" xfId="0" applyFont="1" applyBorder="1" applyAlignment="1">
      <alignment horizontal="center" vertical="center"/>
    </xf>
    <xf numFmtId="0" fontId="14" fillId="0" borderId="13" xfId="0" applyFont="1" applyBorder="1" applyAlignment="1">
      <alignment horizontal="center" vertical="center"/>
    </xf>
    <xf numFmtId="0" fontId="14" fillId="0" borderId="50" xfId="0" applyFont="1" applyBorder="1" applyAlignment="1">
      <alignment horizontal="left" vertical="center"/>
    </xf>
    <xf numFmtId="14" fontId="14" fillId="0" borderId="22" xfId="2" applyNumberFormat="1" applyFont="1" applyBorder="1" applyAlignment="1">
      <alignment horizontal="center" vertical="center"/>
    </xf>
    <xf numFmtId="0" fontId="14" fillId="0" borderId="0" xfId="0" applyFont="1" applyBorder="1" applyAlignment="1">
      <alignment horizontal="left" vertical="center"/>
    </xf>
    <xf numFmtId="0" fontId="13" fillId="0" borderId="50" xfId="0" applyFont="1" applyBorder="1" applyAlignment="1">
      <alignment horizontal="center" vertical="center"/>
    </xf>
    <xf numFmtId="0" fontId="13" fillId="0" borderId="52" xfId="0" applyFont="1" applyBorder="1" applyAlignment="1">
      <alignment horizontal="center" vertical="center"/>
    </xf>
    <xf numFmtId="0" fontId="13" fillId="0" borderId="13" xfId="0" applyFont="1" applyBorder="1" applyAlignment="1">
      <alignment horizontal="center" vertical="center"/>
    </xf>
    <xf numFmtId="0" fontId="19" fillId="0" borderId="40" xfId="0" applyFont="1" applyBorder="1" applyAlignment="1">
      <alignment horizontal="left" vertical="center"/>
    </xf>
    <xf numFmtId="0" fontId="28" fillId="0" borderId="22" xfId="0" applyFont="1" applyBorder="1" applyAlignment="1">
      <alignment horizontal="center" vertical="center"/>
    </xf>
    <xf numFmtId="0" fontId="15" fillId="0" borderId="50" xfId="0" applyFont="1" applyBorder="1" applyAlignment="1">
      <alignment horizontal="center" vertical="center"/>
    </xf>
    <xf numFmtId="49" fontId="14" fillId="0" borderId="52" xfId="0" applyNumberFormat="1" applyFont="1" applyBorder="1" applyAlignment="1">
      <alignment horizontal="center" vertical="center"/>
    </xf>
    <xf numFmtId="0" fontId="14" fillId="0" borderId="40" xfId="2" applyFont="1" applyBorder="1" applyAlignment="1">
      <alignment horizontal="left" vertical="center"/>
    </xf>
    <xf numFmtId="0" fontId="14" fillId="0" borderId="12" xfId="2" applyFont="1" applyBorder="1" applyAlignment="1">
      <alignment horizontal="left" vertical="center"/>
    </xf>
    <xf numFmtId="14" fontId="14" fillId="0" borderId="0" xfId="2" applyNumberFormat="1" applyFont="1" applyBorder="1" applyAlignment="1">
      <alignment horizontal="center" vertical="center"/>
    </xf>
    <xf numFmtId="0" fontId="14" fillId="0" borderId="22" xfId="2" applyFont="1" applyBorder="1" applyAlignment="1">
      <alignment horizontal="left" vertical="center"/>
    </xf>
    <xf numFmtId="0" fontId="23" fillId="0" borderId="22" xfId="0" applyFont="1" applyFill="1" applyBorder="1" applyAlignment="1">
      <alignment horizontal="left" vertical="center" wrapText="1"/>
    </xf>
    <xf numFmtId="0" fontId="49" fillId="0" borderId="22" xfId="0" applyFont="1" applyFill="1" applyBorder="1" applyAlignment="1">
      <alignment vertical="center"/>
    </xf>
    <xf numFmtId="0" fontId="17" fillId="0" borderId="3" xfId="0" applyFont="1" applyBorder="1" applyAlignment="1">
      <alignment horizontal="center" vertical="center"/>
    </xf>
    <xf numFmtId="0" fontId="17" fillId="0" borderId="14" xfId="0" applyFont="1" applyBorder="1" applyAlignment="1">
      <alignment horizontal="center" vertical="center"/>
    </xf>
    <xf numFmtId="0" fontId="17" fillId="0" borderId="14" xfId="0" applyFont="1" applyBorder="1" applyAlignment="1">
      <alignment horizontal="center" vertical="center" wrapText="1"/>
    </xf>
    <xf numFmtId="9" fontId="17" fillId="0" borderId="14" xfId="1" applyFont="1" applyBorder="1" applyAlignment="1">
      <alignment horizontal="center" vertical="center" wrapText="1"/>
    </xf>
    <xf numFmtId="0" fontId="50" fillId="0" borderId="56" xfId="0" applyFont="1" applyBorder="1" applyAlignment="1">
      <alignment horizontal="center" vertical="center"/>
    </xf>
    <xf numFmtId="0" fontId="51" fillId="0" borderId="25" xfId="0" applyFont="1" applyBorder="1" applyAlignment="1">
      <alignment horizontal="center" vertical="center"/>
    </xf>
    <xf numFmtId="0" fontId="51" fillId="0" borderId="30" xfId="0" applyFont="1" applyBorder="1" applyAlignment="1">
      <alignment horizontal="center" vertical="center"/>
    </xf>
    <xf numFmtId="0" fontId="51" fillId="0" borderId="70" xfId="0" applyFont="1" applyBorder="1" applyAlignment="1">
      <alignment horizontal="center" vertical="center"/>
    </xf>
    <xf numFmtId="0" fontId="51" fillId="0" borderId="18" xfId="0" applyFont="1" applyBorder="1" applyAlignment="1">
      <alignment horizontal="center" vertical="center"/>
    </xf>
    <xf numFmtId="0" fontId="51" fillId="0" borderId="19" xfId="0" applyFont="1" applyBorder="1" applyAlignment="1">
      <alignment horizontal="center" vertical="center"/>
    </xf>
    <xf numFmtId="0" fontId="51" fillId="0" borderId="21" xfId="0" applyFont="1" applyBorder="1" applyAlignment="1">
      <alignment horizontal="center" vertical="center"/>
    </xf>
    <xf numFmtId="0" fontId="51" fillId="0" borderId="71" xfId="0" applyFont="1" applyBorder="1" applyAlignment="1">
      <alignment horizontal="center" vertical="center"/>
    </xf>
    <xf numFmtId="0" fontId="50" fillId="0" borderId="71" xfId="0" applyFont="1" applyBorder="1" applyAlignment="1">
      <alignment horizontal="center" vertical="center"/>
    </xf>
    <xf numFmtId="0" fontId="50" fillId="0" borderId="0" xfId="0" applyFont="1" applyAlignment="1">
      <alignment horizontal="center" vertical="center"/>
    </xf>
    <xf numFmtId="0" fontId="13" fillId="0" borderId="2" xfId="0" applyFont="1" applyBorder="1" applyAlignment="1">
      <alignment horizontal="center" textRotation="90"/>
    </xf>
    <xf numFmtId="0" fontId="13" fillId="0" borderId="40" xfId="0" applyFont="1" applyBorder="1" applyAlignment="1">
      <alignment horizontal="center" textRotation="90"/>
    </xf>
    <xf numFmtId="0" fontId="0" fillId="5" borderId="0" xfId="0" applyFill="1" applyAlignment="1">
      <alignment horizontal="center"/>
    </xf>
    <xf numFmtId="0" fontId="0" fillId="5" borderId="46" xfId="0" applyFill="1" applyBorder="1" applyAlignment="1">
      <alignment horizontal="center" vertical="center"/>
    </xf>
    <xf numFmtId="0" fontId="0" fillId="5" borderId="0" xfId="0" applyFill="1" applyAlignment="1">
      <alignment horizontal="center" vertical="center"/>
    </xf>
    <xf numFmtId="0" fontId="0" fillId="3" borderId="0" xfId="0" applyFill="1" applyBorder="1" applyAlignment="1">
      <alignment horizontal="center"/>
    </xf>
    <xf numFmtId="0" fontId="0" fillId="3" borderId="43" xfId="0" applyFill="1" applyBorder="1" applyAlignment="1">
      <alignment horizontal="center"/>
    </xf>
    <xf numFmtId="0" fontId="0" fillId="3" borderId="45" xfId="0" applyFill="1" applyBorder="1" applyAlignment="1">
      <alignment horizontal="center"/>
    </xf>
    <xf numFmtId="0" fontId="0" fillId="3" borderId="46" xfId="0" applyFill="1" applyBorder="1" applyAlignment="1">
      <alignment horizontal="center"/>
    </xf>
    <xf numFmtId="0" fontId="0" fillId="3" borderId="47" xfId="0" applyFill="1" applyBorder="1" applyAlignment="1">
      <alignment horizontal="center"/>
    </xf>
    <xf numFmtId="0" fontId="0" fillId="3" borderId="65" xfId="0" applyFill="1" applyBorder="1" applyAlignment="1">
      <alignment horizontal="center"/>
    </xf>
    <xf numFmtId="0" fontId="0" fillId="3" borderId="56" xfId="0" applyFill="1" applyBorder="1" applyAlignment="1">
      <alignment horizontal="center"/>
    </xf>
    <xf numFmtId="0" fontId="0" fillId="3" borderId="48" xfId="0" applyFill="1" applyBorder="1" applyAlignment="1">
      <alignment horizontal="center"/>
    </xf>
    <xf numFmtId="0" fontId="43" fillId="4" borderId="45" xfId="4" applyFont="1" applyFill="1" applyBorder="1" applyAlignment="1">
      <alignment horizontal="center" vertical="center"/>
    </xf>
    <xf numFmtId="0" fontId="43" fillId="4" borderId="46" xfId="4" applyFont="1" applyFill="1" applyBorder="1" applyAlignment="1">
      <alignment horizontal="center" vertical="center"/>
    </xf>
    <xf numFmtId="0" fontId="43" fillId="4" borderId="47" xfId="4" applyFont="1" applyFill="1" applyBorder="1" applyAlignment="1">
      <alignment horizontal="center" vertical="center"/>
    </xf>
    <xf numFmtId="0" fontId="43" fillId="4" borderId="48" xfId="4" applyFont="1" applyFill="1" applyBorder="1" applyAlignment="1">
      <alignment horizontal="center" vertical="center"/>
    </xf>
    <xf numFmtId="0" fontId="43" fillId="4" borderId="43" xfId="4" applyFont="1" applyFill="1" applyBorder="1" applyAlignment="1">
      <alignment horizontal="center" vertical="center"/>
    </xf>
    <xf numFmtId="0" fontId="43" fillId="4" borderId="49" xfId="4" applyFont="1" applyFill="1" applyBorder="1" applyAlignment="1">
      <alignment horizontal="center" vertical="center"/>
    </xf>
    <xf numFmtId="0" fontId="0" fillId="3" borderId="49" xfId="0" applyFill="1" applyBorder="1" applyAlignment="1">
      <alignment horizontal="center"/>
    </xf>
    <xf numFmtId="0" fontId="34" fillId="0" borderId="0" xfId="3" applyFont="1" applyFill="1" applyAlignment="1">
      <alignment horizontal="center"/>
    </xf>
    <xf numFmtId="0" fontId="37" fillId="0" borderId="0" xfId="3" applyFont="1" applyAlignment="1">
      <alignment horizontal="left"/>
    </xf>
    <xf numFmtId="0" fontId="37" fillId="0" borderId="0" xfId="3" applyFont="1" applyAlignment="1">
      <alignment horizontal="center"/>
    </xf>
    <xf numFmtId="0" fontId="36" fillId="0" borderId="0" xfId="3" applyFont="1" applyAlignment="1">
      <alignment horizontal="center"/>
    </xf>
    <xf numFmtId="14" fontId="34" fillId="0" borderId="0" xfId="3" applyNumberFormat="1" applyFont="1" applyAlignment="1">
      <alignment horizontal="center"/>
    </xf>
    <xf numFmtId="14" fontId="37" fillId="0" borderId="0" xfId="3" applyNumberFormat="1" applyFont="1" applyAlignment="1">
      <alignment horizontal="center"/>
    </xf>
    <xf numFmtId="0" fontId="31" fillId="0" borderId="0" xfId="3" applyFont="1" applyAlignment="1">
      <alignment horizontal="center"/>
    </xf>
    <xf numFmtId="0" fontId="31" fillId="0" borderId="0" xfId="3" applyFont="1" applyAlignment="1">
      <alignment horizontal="left"/>
    </xf>
    <xf numFmtId="0" fontId="35" fillId="0" borderId="0" xfId="3" applyFont="1" applyAlignment="1">
      <alignment horizontal="center"/>
    </xf>
    <xf numFmtId="0" fontId="33" fillId="0" borderId="0" xfId="0" applyFont="1" applyAlignment="1">
      <alignment horizontal="left" vertical="center" wrapText="1"/>
    </xf>
    <xf numFmtId="0" fontId="34" fillId="0" borderId="0" xfId="3" applyFont="1" applyAlignment="1">
      <alignment horizontal="center"/>
    </xf>
    <xf numFmtId="0" fontId="13" fillId="0" borderId="0" xfId="3" applyFont="1" applyAlignment="1">
      <alignment horizontal="center"/>
    </xf>
    <xf numFmtId="0" fontId="13" fillId="0" borderId="0" xfId="0" applyFont="1" applyAlignment="1">
      <alignment horizontal="left" vertical="center"/>
    </xf>
    <xf numFmtId="0" fontId="14" fillId="0" borderId="0" xfId="0" applyFont="1" applyAlignment="1">
      <alignment horizontal="left" vertical="center"/>
    </xf>
    <xf numFmtId="0" fontId="16" fillId="0" borderId="45" xfId="0" applyFont="1" applyBorder="1" applyAlignment="1">
      <alignment horizontal="center" vertical="center" wrapText="1"/>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43" xfId="0" applyFont="1" applyBorder="1" applyAlignment="1">
      <alignment horizontal="center" vertical="center"/>
    </xf>
    <xf numFmtId="0" fontId="16" fillId="0" borderId="49" xfId="0" applyFont="1" applyBorder="1" applyAlignment="1">
      <alignment horizontal="center" vertical="center"/>
    </xf>
    <xf numFmtId="0" fontId="17" fillId="0" borderId="0" xfId="0" applyFont="1" applyBorder="1" applyAlignment="1">
      <alignment horizontal="center" vertical="center"/>
    </xf>
    <xf numFmtId="0" fontId="19" fillId="0" borderId="2" xfId="0" applyFont="1" applyBorder="1" applyAlignment="1">
      <alignment horizontal="center" vertical="center" wrapText="1"/>
    </xf>
    <xf numFmtId="0" fontId="19" fillId="0" borderId="6" xfId="0" applyFont="1" applyBorder="1" applyAlignment="1">
      <alignment horizontal="center" vertical="center"/>
    </xf>
    <xf numFmtId="0" fontId="19" fillId="0" borderId="58" xfId="0" applyFont="1" applyBorder="1" applyAlignment="1">
      <alignment horizontal="center" vertical="center"/>
    </xf>
    <xf numFmtId="0" fontId="19" fillId="0" borderId="46" xfId="0" applyFont="1" applyBorder="1" applyAlignment="1">
      <alignment horizontal="center" vertical="center"/>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2" xfId="0" applyFont="1" applyBorder="1" applyAlignment="1">
      <alignment horizontal="center" vertical="center"/>
    </xf>
    <xf numFmtId="0" fontId="19" fillId="0" borderId="44" xfId="0" applyFont="1" applyBorder="1" applyAlignment="1">
      <alignment horizontal="center" vertical="center"/>
    </xf>
    <xf numFmtId="0" fontId="19" fillId="0" borderId="74" xfId="0" applyFont="1" applyBorder="1" applyAlignment="1">
      <alignment horizontal="center" vertical="center"/>
    </xf>
    <xf numFmtId="0" fontId="19" fillId="0" borderId="31" xfId="0" applyFont="1" applyBorder="1" applyAlignment="1">
      <alignment horizontal="center" vertical="center"/>
    </xf>
    <xf numFmtId="0" fontId="13" fillId="0" borderId="69" xfId="0" applyFont="1" applyBorder="1" applyAlignment="1">
      <alignment horizontal="left" vertical="center"/>
    </xf>
    <xf numFmtId="0" fontId="13" fillId="0" borderId="38" xfId="0" applyFont="1" applyBorder="1" applyAlignment="1">
      <alignment horizontal="left" vertical="center"/>
    </xf>
    <xf numFmtId="0" fontId="13" fillId="0" borderId="2" xfId="0" applyFont="1" applyBorder="1" applyAlignment="1">
      <alignment horizontal="center" textRotation="90"/>
    </xf>
    <xf numFmtId="0" fontId="13" fillId="0" borderId="40" xfId="0" applyFont="1" applyBorder="1" applyAlignment="1">
      <alignment horizontal="center" textRotation="90"/>
    </xf>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0" borderId="73" xfId="0" applyFont="1" applyBorder="1" applyAlignment="1">
      <alignment horizontal="left" vertical="center"/>
    </xf>
    <xf numFmtId="0" fontId="13" fillId="0" borderId="41" xfId="0" applyFont="1" applyBorder="1" applyAlignment="1">
      <alignment horizontal="left" vertical="center"/>
    </xf>
    <xf numFmtId="0" fontId="52" fillId="0" borderId="48" xfId="0" applyFont="1" applyBorder="1" applyAlignment="1">
      <alignment horizontal="center" vertical="center"/>
    </xf>
    <xf numFmtId="0" fontId="52" fillId="0" borderId="43" xfId="0" applyFont="1" applyBorder="1" applyAlignment="1">
      <alignment horizontal="center" vertical="center"/>
    </xf>
    <xf numFmtId="0" fontId="13" fillId="0" borderId="69" xfId="0" applyFont="1" applyBorder="1" applyAlignment="1">
      <alignment horizontal="left" vertical="center" wrapText="1"/>
    </xf>
    <xf numFmtId="0" fontId="13" fillId="0" borderId="38" xfId="0" applyFont="1" applyBorder="1" applyAlignment="1">
      <alignment horizontal="left" vertical="center" wrapText="1"/>
    </xf>
    <xf numFmtId="0" fontId="13" fillId="0" borderId="68" xfId="0" applyFont="1" applyBorder="1" applyAlignment="1">
      <alignment horizontal="left" vertical="center" wrapText="1"/>
    </xf>
    <xf numFmtId="0" fontId="13" fillId="0" borderId="35" xfId="0" applyFont="1" applyBorder="1" applyAlignment="1">
      <alignment horizontal="left" vertical="center" wrapText="1"/>
    </xf>
    <xf numFmtId="0" fontId="21" fillId="0" borderId="69" xfId="0" applyFont="1" applyBorder="1" applyAlignment="1">
      <alignment horizontal="left" vertical="center" wrapText="1"/>
    </xf>
    <xf numFmtId="0" fontId="21" fillId="0" borderId="38" xfId="0" applyFont="1" applyBorder="1" applyAlignment="1">
      <alignment horizontal="left" vertical="center" wrapText="1"/>
    </xf>
    <xf numFmtId="0" fontId="31" fillId="0" borderId="0" xfId="0" applyFont="1" applyAlignment="1">
      <alignment horizontal="center"/>
    </xf>
    <xf numFmtId="0" fontId="38" fillId="0" borderId="0" xfId="0" applyFont="1" applyAlignment="1">
      <alignment horizontal="left"/>
    </xf>
    <xf numFmtId="0" fontId="39" fillId="0" borderId="43" xfId="0" applyFont="1" applyBorder="1" applyAlignment="1">
      <alignment horizontal="left"/>
    </xf>
    <xf numFmtId="0" fontId="38" fillId="0" borderId="45" xfId="0" applyFont="1" applyBorder="1" applyAlignment="1">
      <alignment horizontal="center" vertical="center"/>
    </xf>
    <xf numFmtId="0" fontId="38" fillId="0" borderId="46" xfId="0" applyFont="1" applyBorder="1" applyAlignment="1">
      <alignment horizontal="center" vertical="center"/>
    </xf>
    <xf numFmtId="0" fontId="38" fillId="0" borderId="47" xfId="0" applyFont="1" applyBorder="1" applyAlignment="1">
      <alignment horizontal="center" vertical="center"/>
    </xf>
    <xf numFmtId="0" fontId="38" fillId="0" borderId="48" xfId="0" applyFont="1" applyBorder="1" applyAlignment="1">
      <alignment horizontal="center" vertical="center" wrapText="1"/>
    </xf>
    <xf numFmtId="0" fontId="38" fillId="0" borderId="43" xfId="0" applyFont="1" applyBorder="1" applyAlignment="1">
      <alignment horizontal="center" vertical="center"/>
    </xf>
    <xf numFmtId="0" fontId="38" fillId="0" borderId="49" xfId="0" applyFont="1" applyBorder="1" applyAlignment="1">
      <alignment horizontal="center" vertical="center"/>
    </xf>
    <xf numFmtId="0" fontId="38" fillId="0" borderId="57" xfId="0" applyFont="1" applyBorder="1" applyAlignment="1">
      <alignment horizontal="center" vertical="center"/>
    </xf>
    <xf numFmtId="0" fontId="38" fillId="0" borderId="62" xfId="0" applyFont="1" applyBorder="1" applyAlignment="1">
      <alignment horizontal="center" vertical="center"/>
    </xf>
    <xf numFmtId="0" fontId="38" fillId="0" borderId="63" xfId="0" applyFont="1" applyBorder="1" applyAlignment="1">
      <alignment horizontal="center" vertical="center"/>
    </xf>
    <xf numFmtId="0" fontId="38" fillId="0" borderId="57" xfId="0" applyFont="1" applyBorder="1" applyAlignment="1">
      <alignment horizontal="center" vertical="center" textRotation="90" wrapText="1"/>
    </xf>
    <xf numFmtId="0" fontId="38" fillId="0" borderId="63" xfId="0" applyFont="1" applyBorder="1" applyAlignment="1">
      <alignment horizontal="center" vertical="center" textRotation="90" wrapText="1"/>
    </xf>
    <xf numFmtId="0" fontId="38" fillId="0" borderId="57"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4" xfId="0" applyFont="1" applyBorder="1" applyAlignment="1">
      <alignment horizontal="center" vertical="center" textRotation="90" wrapText="1"/>
    </xf>
    <xf numFmtId="0" fontId="38" fillId="0" borderId="45" xfId="0" applyFont="1" applyBorder="1" applyAlignment="1">
      <alignment horizontal="center" vertical="center" wrapText="1"/>
    </xf>
    <xf numFmtId="0" fontId="38" fillId="0" borderId="59" xfId="0" applyFont="1" applyBorder="1" applyAlignment="1">
      <alignment horizontal="center" vertical="center" wrapText="1"/>
    </xf>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38" fillId="0" borderId="61" xfId="0" applyFont="1" applyBorder="1" applyAlignment="1">
      <alignment horizontal="center" vertical="center"/>
    </xf>
    <xf numFmtId="0" fontId="38" fillId="0" borderId="57" xfId="0" applyFont="1" applyBorder="1" applyAlignment="1">
      <alignment horizontal="center" textRotation="90"/>
    </xf>
    <xf numFmtId="0" fontId="38" fillId="0" borderId="63" xfId="0" applyFont="1" applyBorder="1" applyAlignment="1">
      <alignment horizontal="center" textRotation="90"/>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11" xfId="0" applyFont="1" applyBorder="1" applyAlignment="1">
      <alignment horizontal="center" vertical="center" textRotation="90" wrapText="1"/>
    </xf>
    <xf numFmtId="0" fontId="2" fillId="0" borderId="25" xfId="0" applyFont="1" applyBorder="1" applyAlignment="1">
      <alignment horizontal="center" vertical="center" wrapText="1"/>
    </xf>
    <xf numFmtId="0" fontId="2" fillId="0" borderId="22" xfId="0" applyFont="1" applyBorder="1" applyAlignment="1">
      <alignment horizontal="center" vertical="center" textRotation="90" wrapText="1"/>
    </xf>
    <xf numFmtId="0" fontId="2" fillId="0" borderId="30" xfId="0" applyFont="1" applyBorder="1" applyAlignment="1">
      <alignment horizontal="center" vertical="center" wrapText="1"/>
    </xf>
    <xf numFmtId="0" fontId="2" fillId="0" borderId="42" xfId="0" applyFont="1" applyBorder="1" applyAlignment="1">
      <alignment horizontal="center" vertical="center" textRotation="90" wrapText="1"/>
    </xf>
    <xf numFmtId="0" fontId="2" fillId="0" borderId="30" xfId="0" applyFont="1" applyBorder="1" applyAlignment="1">
      <alignment horizontal="center" vertical="center" textRotation="90" wrapText="1"/>
    </xf>
    <xf numFmtId="0" fontId="2" fillId="0" borderId="44" xfId="0" applyFont="1" applyFill="1" applyBorder="1" applyAlignment="1">
      <alignment horizontal="center" vertical="center" textRotation="90" wrapText="1"/>
    </xf>
    <xf numFmtId="0" fontId="2" fillId="0" borderId="31" xfId="0" applyFont="1" applyFill="1" applyBorder="1" applyAlignment="1">
      <alignment horizontal="center" vertical="center" textRotation="90"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14" fontId="1" fillId="0" borderId="0" xfId="0" applyNumberFormat="1" applyFont="1" applyAlignment="1">
      <alignment horizontal="right"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justify" vertical="center" wrapText="1"/>
    </xf>
    <xf numFmtId="0" fontId="1" fillId="0" borderId="0" xfId="0" applyFont="1" applyAlignment="1">
      <alignment horizontal="center" wrapText="1"/>
    </xf>
    <xf numFmtId="0" fontId="2" fillId="0" borderId="0" xfId="0" applyFont="1" applyAlignment="1">
      <alignment horizontal="left" vertical="center"/>
    </xf>
    <xf numFmtId="0" fontId="3" fillId="0" borderId="34" xfId="0" applyFont="1" applyBorder="1" applyAlignment="1">
      <alignment horizontal="center" wrapText="1"/>
    </xf>
    <xf numFmtId="0" fontId="3" fillId="0" borderId="2" xfId="0" applyFont="1" applyBorder="1" applyAlignment="1">
      <alignment horizontal="center"/>
    </xf>
    <xf numFmtId="0" fontId="3" fillId="0" borderId="35" xfId="0" applyFont="1" applyBorder="1" applyAlignment="1">
      <alignment horizontal="center"/>
    </xf>
    <xf numFmtId="0" fontId="3" fillId="0" borderId="8" xfId="0" applyFont="1" applyBorder="1" applyAlignment="1">
      <alignment horizontal="center" wrapText="1"/>
    </xf>
    <xf numFmtId="0" fontId="3" fillId="0" borderId="8" xfId="0" applyFont="1" applyBorder="1" applyAlignment="1">
      <alignment horizontal="center"/>
    </xf>
    <xf numFmtId="0" fontId="3" fillId="0" borderId="6" xfId="0" applyFont="1" applyBorder="1" applyAlignment="1">
      <alignment horizontal="center" wrapText="1"/>
    </xf>
    <xf numFmtId="0" fontId="3" fillId="0" borderId="6" xfId="0" applyFont="1" applyBorder="1" applyAlignment="1">
      <alignment horizontal="center"/>
    </xf>
    <xf numFmtId="0" fontId="4" fillId="0" borderId="36" xfId="0" applyFont="1" applyBorder="1" applyAlignment="1">
      <alignment horizontal="center" wrapText="1"/>
    </xf>
    <xf numFmtId="0" fontId="3" fillId="0" borderId="37" xfId="0" applyFont="1" applyBorder="1" applyAlignment="1">
      <alignment horizontal="center" wrapText="1"/>
    </xf>
    <xf numFmtId="0" fontId="0" fillId="0" borderId="0" xfId="0" applyAlignment="1">
      <alignment horizontal="center" vertical="center" wrapText="1"/>
    </xf>
    <xf numFmtId="0" fontId="13" fillId="0" borderId="10" xfId="0" applyFont="1" applyBorder="1" applyAlignment="1">
      <alignment horizontal="left" vertical="center"/>
    </xf>
    <xf numFmtId="0" fontId="13" fillId="0" borderId="24" xfId="0" applyFont="1" applyBorder="1" applyAlignment="1">
      <alignment horizontal="left" vertical="center"/>
    </xf>
    <xf numFmtId="0" fontId="52" fillId="0" borderId="68" xfId="0" applyFont="1" applyBorder="1" applyAlignment="1">
      <alignment horizontal="center" vertical="center"/>
    </xf>
    <xf numFmtId="0" fontId="52" fillId="0" borderId="2" xfId="0" applyFont="1" applyBorder="1" applyAlignment="1">
      <alignment horizontal="center" vertical="center"/>
    </xf>
    <xf numFmtId="0" fontId="52" fillId="0" borderId="35" xfId="0" applyFont="1" applyBorder="1" applyAlignment="1">
      <alignment horizontal="center" vertical="center" wrapText="1"/>
    </xf>
    <xf numFmtId="0" fontId="52" fillId="0" borderId="68"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35" xfId="0" applyFont="1" applyBorder="1" applyAlignment="1">
      <alignment horizontal="center" vertical="center"/>
    </xf>
    <xf numFmtId="0" fontId="53" fillId="0" borderId="34" xfId="0" applyFont="1" applyBorder="1" applyAlignment="1">
      <alignment horizontal="center" vertical="center"/>
    </xf>
    <xf numFmtId="0" fontId="52" fillId="0" borderId="69" xfId="0" applyFont="1" applyBorder="1" applyAlignment="1">
      <alignment horizontal="center" vertical="center"/>
    </xf>
    <xf numFmtId="0" fontId="52" fillId="0" borderId="6" xfId="0" applyFont="1" applyBorder="1" applyAlignment="1">
      <alignment horizontal="center" vertical="center"/>
    </xf>
    <xf numFmtId="0" fontId="52" fillId="0" borderId="38" xfId="0" applyFont="1" applyBorder="1" applyAlignment="1">
      <alignment horizontal="center" vertical="center" wrapText="1"/>
    </xf>
    <xf numFmtId="0" fontId="52" fillId="0" borderId="69"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38" xfId="0" applyFont="1" applyBorder="1" applyAlignment="1">
      <alignment horizontal="center" vertical="center"/>
    </xf>
    <xf numFmtId="0" fontId="53" fillId="0" borderId="8" xfId="0" applyFont="1" applyBorder="1" applyAlignment="1">
      <alignment horizontal="center" vertical="center"/>
    </xf>
    <xf numFmtId="0" fontId="52" fillId="0" borderId="55" xfId="0" applyFont="1" applyBorder="1" applyAlignment="1">
      <alignment horizontal="center" vertical="center"/>
    </xf>
    <xf numFmtId="0" fontId="52" fillId="0" borderId="12" xfId="0" applyFont="1" applyBorder="1" applyAlignment="1">
      <alignment horizontal="center" vertical="center"/>
    </xf>
    <xf numFmtId="0" fontId="52" fillId="0" borderId="37" xfId="0" applyFont="1" applyBorder="1" applyAlignment="1">
      <alignment horizontal="center" vertical="center"/>
    </xf>
    <xf numFmtId="0" fontId="53" fillId="0" borderId="5" xfId="0" applyFont="1" applyBorder="1" applyAlignment="1">
      <alignment horizontal="center" vertical="center"/>
    </xf>
    <xf numFmtId="0" fontId="53" fillId="0" borderId="6" xfId="0" applyFont="1" applyBorder="1" applyAlignment="1">
      <alignment horizontal="center" vertical="center" wrapText="1"/>
    </xf>
    <xf numFmtId="0" fontId="52" fillId="0" borderId="53" xfId="0" applyFont="1" applyBorder="1" applyAlignment="1">
      <alignment horizontal="center" vertical="center"/>
    </xf>
    <xf numFmtId="0" fontId="52" fillId="0" borderId="40" xfId="0" applyFont="1" applyBorder="1" applyAlignment="1">
      <alignment horizontal="center" vertical="center"/>
    </xf>
    <xf numFmtId="0" fontId="52" fillId="0" borderId="36" xfId="0" applyFont="1" applyBorder="1" applyAlignment="1">
      <alignment horizontal="center" vertical="center"/>
    </xf>
    <xf numFmtId="0" fontId="53" fillId="0" borderId="39" xfId="0" applyFont="1" applyBorder="1" applyAlignment="1">
      <alignment horizontal="center" vertical="center"/>
    </xf>
    <xf numFmtId="0" fontId="52" fillId="0" borderId="73"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41"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14" xfId="0" applyFont="1" applyBorder="1" applyAlignment="1">
      <alignment horizontal="center" vertical="center"/>
    </xf>
    <xf numFmtId="0" fontId="13" fillId="0" borderId="10" xfId="0" applyFont="1" applyBorder="1" applyAlignment="1">
      <alignment horizontal="center" vertical="center"/>
    </xf>
    <xf numFmtId="0" fontId="13" fillId="0" borderId="24" xfId="0" applyFont="1" applyBorder="1" applyAlignment="1">
      <alignment horizontal="center" vertical="center"/>
    </xf>
    <xf numFmtId="0" fontId="14" fillId="0" borderId="24" xfId="0" applyFont="1" applyBorder="1" applyAlignment="1">
      <alignment horizontal="left" vertical="center" wrapText="1"/>
    </xf>
    <xf numFmtId="0" fontId="13" fillId="0" borderId="27" xfId="0" applyFont="1" applyBorder="1" applyAlignment="1">
      <alignment horizontal="left" vertical="center" wrapText="1"/>
    </xf>
    <xf numFmtId="0" fontId="53" fillId="0" borderId="0" xfId="0" applyFont="1"/>
    <xf numFmtId="0" fontId="53" fillId="0" borderId="0" xfId="0" applyFont="1" applyBorder="1"/>
    <xf numFmtId="0" fontId="53" fillId="0" borderId="0" xfId="0" applyFont="1" applyAlignment="1">
      <alignment horizontal="center" vertical="center"/>
    </xf>
    <xf numFmtId="0" fontId="54" fillId="0" borderId="0" xfId="0" applyFont="1" applyAlignment="1"/>
    <xf numFmtId="14" fontId="54" fillId="0" borderId="0" xfId="0" applyNumberFormat="1" applyFont="1" applyAlignment="1"/>
    <xf numFmtId="0" fontId="54" fillId="0" borderId="0" xfId="0" applyFont="1" applyAlignment="1">
      <alignment horizontal="left"/>
    </xf>
  </cellXfs>
  <cellStyles count="5">
    <cellStyle name="Köprü" xfId="4" builtinId="8"/>
    <cellStyle name="Normal" xfId="0" builtinId="0"/>
    <cellStyle name="Normal 2" xfId="3"/>
    <cellStyle name="Normal_Sayfa1" xfId="2"/>
    <cellStyle name="Yüzde"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ANA SAYFA'!A1"/></Relationships>
</file>

<file path=xl/drawings/_rels/drawing2.xml.rels><?xml version="1.0" encoding="UTF-8" standalone="yes"?>
<Relationships xmlns="http://schemas.openxmlformats.org/package/2006/relationships"><Relationship Id="rId1" Type="http://schemas.openxmlformats.org/officeDocument/2006/relationships/hyperlink" Target="#'ANA SAYFA'!A1"/></Relationships>
</file>

<file path=xl/drawings/_rels/drawing3.xml.rels><?xml version="1.0" encoding="UTF-8" standalone="yes"?>
<Relationships xmlns="http://schemas.openxmlformats.org/package/2006/relationships"><Relationship Id="rId2" Type="http://schemas.openxmlformats.org/officeDocument/2006/relationships/hyperlink" Target="#'ANA SAYFA'!A1"/><Relationship Id="rId1" Type="http://schemas.openxmlformats.org/officeDocument/2006/relationships/hyperlink" Target="#'DYK Plan'!A1"/></Relationships>
</file>

<file path=xl/drawings/_rels/drawing4.xml.rels><?xml version="1.0" encoding="UTF-8" standalone="yes"?>
<Relationships xmlns="http://schemas.openxmlformats.org/package/2006/relationships"><Relationship Id="rId2" Type="http://schemas.openxmlformats.org/officeDocument/2006/relationships/hyperlink" Target="#'ANA SAYFA'!A1"/><Relationship Id="rId1" Type="http://schemas.openxmlformats.org/officeDocument/2006/relationships/hyperlink" Target="#'DYK Plan'!A1"/></Relationships>
</file>

<file path=xl/drawings/_rels/drawing5.xml.rels><?xml version="1.0" encoding="UTF-8" standalone="yes"?>
<Relationships xmlns="http://schemas.openxmlformats.org/package/2006/relationships"><Relationship Id="rId2" Type="http://schemas.openxmlformats.org/officeDocument/2006/relationships/hyperlink" Target="#'ANA SAYFA'!A1"/><Relationship Id="rId1" Type="http://schemas.openxmlformats.org/officeDocument/2006/relationships/hyperlink" Target="#DYKProgram!A1"/></Relationships>
</file>

<file path=xl/drawings/_rels/drawing6.xml.rels><?xml version="1.0" encoding="UTF-8" standalone="yes"?>
<Relationships xmlns="http://schemas.openxmlformats.org/package/2006/relationships"><Relationship Id="rId1" Type="http://schemas.openxmlformats.org/officeDocument/2006/relationships/hyperlink" Target="#'ANA SAYFA'!A1"/></Relationships>
</file>

<file path=xl/drawings/drawing1.xml><?xml version="1.0" encoding="utf-8"?>
<xdr:wsDr xmlns:xdr="http://schemas.openxmlformats.org/drawingml/2006/spreadsheetDrawing" xmlns:a="http://schemas.openxmlformats.org/drawingml/2006/main">
  <xdr:twoCellAnchor>
    <xdr:from>
      <xdr:col>17</xdr:col>
      <xdr:colOff>361950</xdr:colOff>
      <xdr:row>1</xdr:row>
      <xdr:rowOff>0</xdr:rowOff>
    </xdr:from>
    <xdr:to>
      <xdr:col>17</xdr:col>
      <xdr:colOff>1483784</xdr:colOff>
      <xdr:row>3</xdr:row>
      <xdr:rowOff>13758</xdr:rowOff>
    </xdr:to>
    <xdr:sp macro="" textlink="">
      <xdr:nvSpPr>
        <xdr:cNvPr id="4" name="Çentikli Sağ Ok 3">
          <a:hlinkClick xmlns:r="http://schemas.openxmlformats.org/officeDocument/2006/relationships" r:id="rId1"/>
        </xdr:cNvPr>
        <xdr:cNvSpPr/>
      </xdr:nvSpPr>
      <xdr:spPr>
        <a:xfrm flipH="1">
          <a:off x="11306175" y="209550"/>
          <a:ext cx="1121834" cy="42333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GERİ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1000124</xdr:colOff>
      <xdr:row>3</xdr:row>
      <xdr:rowOff>209550</xdr:rowOff>
    </xdr:from>
    <xdr:to>
      <xdr:col>51</xdr:col>
      <xdr:colOff>2666999</xdr:colOff>
      <xdr:row>5</xdr:row>
      <xdr:rowOff>174625</xdr:rowOff>
    </xdr:to>
    <xdr:sp macro="" textlink="">
      <xdr:nvSpPr>
        <xdr:cNvPr id="3" name="Çentikli Sağ Ok 2">
          <a:hlinkClick xmlns:r="http://schemas.openxmlformats.org/officeDocument/2006/relationships" r:id="rId1"/>
        </xdr:cNvPr>
        <xdr:cNvSpPr/>
      </xdr:nvSpPr>
      <xdr:spPr>
        <a:xfrm flipH="1">
          <a:off x="19272249" y="876300"/>
          <a:ext cx="1666875" cy="981075"/>
        </a:xfrm>
        <a:prstGeom prst="notched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GERİ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349249</xdr:colOff>
      <xdr:row>1</xdr:row>
      <xdr:rowOff>42333</xdr:rowOff>
    </xdr:from>
    <xdr:to>
      <xdr:col>23</xdr:col>
      <xdr:colOff>296332</xdr:colOff>
      <xdr:row>3</xdr:row>
      <xdr:rowOff>63500</xdr:rowOff>
    </xdr:to>
    <xdr:sp macro="" textlink="">
      <xdr:nvSpPr>
        <xdr:cNvPr id="2" name="Çentikli Sağ Ok 1">
          <a:hlinkClick xmlns:r="http://schemas.openxmlformats.org/officeDocument/2006/relationships" r:id="rId1"/>
        </xdr:cNvPr>
        <xdr:cNvSpPr/>
      </xdr:nvSpPr>
      <xdr:spPr>
        <a:xfrm>
          <a:off x="12033249" y="190500"/>
          <a:ext cx="1058333" cy="42333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İLERİ</a:t>
          </a:r>
        </a:p>
      </xdr:txBody>
    </xdr:sp>
    <xdr:clientData/>
  </xdr:twoCellAnchor>
  <xdr:twoCellAnchor>
    <xdr:from>
      <xdr:col>17</xdr:col>
      <xdr:colOff>190500</xdr:colOff>
      <xdr:row>1</xdr:row>
      <xdr:rowOff>42333</xdr:rowOff>
    </xdr:from>
    <xdr:to>
      <xdr:col>20</xdr:col>
      <xdr:colOff>275167</xdr:colOff>
      <xdr:row>3</xdr:row>
      <xdr:rowOff>63500</xdr:rowOff>
    </xdr:to>
    <xdr:sp macro="" textlink="">
      <xdr:nvSpPr>
        <xdr:cNvPr id="4" name="Çentikli Sağ Ok 3">
          <a:hlinkClick xmlns:r="http://schemas.openxmlformats.org/officeDocument/2006/relationships" r:id="rId2"/>
        </xdr:cNvPr>
        <xdr:cNvSpPr/>
      </xdr:nvSpPr>
      <xdr:spPr>
        <a:xfrm flipH="1">
          <a:off x="10837333" y="190500"/>
          <a:ext cx="1121834" cy="42333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GERİ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123825</xdr:colOff>
      <xdr:row>0</xdr:row>
      <xdr:rowOff>133350</xdr:rowOff>
    </xdr:from>
    <xdr:to>
      <xdr:col>19</xdr:col>
      <xdr:colOff>76200</xdr:colOff>
      <xdr:row>3</xdr:row>
      <xdr:rowOff>19050</xdr:rowOff>
    </xdr:to>
    <xdr:sp macro="" textlink="">
      <xdr:nvSpPr>
        <xdr:cNvPr id="2" name="Çentikli Sağ Ok 1">
          <a:hlinkClick xmlns:r="http://schemas.openxmlformats.org/officeDocument/2006/relationships" r:id="rId1"/>
        </xdr:cNvPr>
        <xdr:cNvSpPr/>
      </xdr:nvSpPr>
      <xdr:spPr>
        <a:xfrm>
          <a:off x="10182225" y="133350"/>
          <a:ext cx="1209675" cy="43815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İLERİ</a:t>
          </a:r>
        </a:p>
      </xdr:txBody>
    </xdr:sp>
    <xdr:clientData/>
  </xdr:twoCellAnchor>
  <xdr:twoCellAnchor>
    <xdr:from>
      <xdr:col>11</xdr:col>
      <xdr:colOff>76200</xdr:colOff>
      <xdr:row>0</xdr:row>
      <xdr:rowOff>142875</xdr:rowOff>
    </xdr:from>
    <xdr:to>
      <xdr:col>15</xdr:col>
      <xdr:colOff>45509</xdr:colOff>
      <xdr:row>3</xdr:row>
      <xdr:rowOff>13758</xdr:rowOff>
    </xdr:to>
    <xdr:sp macro="" textlink="">
      <xdr:nvSpPr>
        <xdr:cNvPr id="3" name="Çentikli Sağ Ok 2">
          <a:hlinkClick xmlns:r="http://schemas.openxmlformats.org/officeDocument/2006/relationships" r:id="rId2"/>
        </xdr:cNvPr>
        <xdr:cNvSpPr/>
      </xdr:nvSpPr>
      <xdr:spPr>
        <a:xfrm flipH="1">
          <a:off x="8982075" y="142875"/>
          <a:ext cx="1121834" cy="42333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GERİ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476251</xdr:colOff>
      <xdr:row>1</xdr:row>
      <xdr:rowOff>0</xdr:rowOff>
    </xdr:from>
    <xdr:to>
      <xdr:col>9</xdr:col>
      <xdr:colOff>342900</xdr:colOff>
      <xdr:row>2</xdr:row>
      <xdr:rowOff>190500</xdr:rowOff>
    </xdr:to>
    <xdr:sp macro="" textlink="">
      <xdr:nvSpPr>
        <xdr:cNvPr id="2" name="Çentikli Sağ Ok 1">
          <a:hlinkClick xmlns:r="http://schemas.openxmlformats.org/officeDocument/2006/relationships" r:id="rId1"/>
        </xdr:cNvPr>
        <xdr:cNvSpPr/>
      </xdr:nvSpPr>
      <xdr:spPr>
        <a:xfrm>
          <a:off x="10058401" y="1162050"/>
          <a:ext cx="1238249" cy="42862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İLERİ</a:t>
          </a:r>
        </a:p>
      </xdr:txBody>
    </xdr:sp>
    <xdr:clientData/>
  </xdr:twoCellAnchor>
  <xdr:twoCellAnchor>
    <xdr:from>
      <xdr:col>6</xdr:col>
      <xdr:colOff>0</xdr:colOff>
      <xdr:row>1</xdr:row>
      <xdr:rowOff>0</xdr:rowOff>
    </xdr:from>
    <xdr:to>
      <xdr:col>7</xdr:col>
      <xdr:colOff>436034</xdr:colOff>
      <xdr:row>2</xdr:row>
      <xdr:rowOff>185208</xdr:rowOff>
    </xdr:to>
    <xdr:sp macro="" textlink="">
      <xdr:nvSpPr>
        <xdr:cNvPr id="3" name="Çentikli Sağ Ok 2">
          <a:hlinkClick xmlns:r="http://schemas.openxmlformats.org/officeDocument/2006/relationships" r:id="rId2"/>
        </xdr:cNvPr>
        <xdr:cNvSpPr/>
      </xdr:nvSpPr>
      <xdr:spPr>
        <a:xfrm flipH="1">
          <a:off x="8896350" y="1162050"/>
          <a:ext cx="1121834" cy="42333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GERİ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1</xdr:row>
      <xdr:rowOff>447675</xdr:rowOff>
    </xdr:from>
    <xdr:to>
      <xdr:col>10</xdr:col>
      <xdr:colOff>466725</xdr:colOff>
      <xdr:row>1</xdr:row>
      <xdr:rowOff>923925</xdr:rowOff>
    </xdr:to>
    <xdr:sp macro="" textlink="">
      <xdr:nvSpPr>
        <xdr:cNvPr id="2" name="Çentikli Sağ Ok 1">
          <a:hlinkClick xmlns:r="http://schemas.openxmlformats.org/officeDocument/2006/relationships" r:id="rId1"/>
        </xdr:cNvPr>
        <xdr:cNvSpPr/>
      </xdr:nvSpPr>
      <xdr:spPr>
        <a:xfrm flipH="1">
          <a:off x="6677025" y="1152525"/>
          <a:ext cx="1047750" cy="47625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t>GERİ</a:t>
          </a:r>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workbookViewId="0">
      <selection activeCell="I9" sqref="I9:K10"/>
    </sheetView>
  </sheetViews>
  <sheetFormatPr defaultRowHeight="15.75" x14ac:dyDescent="0.25"/>
  <cols>
    <col min="3" max="3" width="4" customWidth="1"/>
  </cols>
  <sheetData>
    <row r="1" spans="1:19" x14ac:dyDescent="0.25">
      <c r="A1" s="291"/>
      <c r="B1" s="291"/>
      <c r="C1" s="291"/>
      <c r="D1" s="291"/>
      <c r="E1" s="291"/>
      <c r="F1" s="291"/>
      <c r="G1" s="291"/>
      <c r="H1" s="291"/>
      <c r="I1" s="291"/>
      <c r="J1" s="291"/>
      <c r="K1" s="291"/>
      <c r="L1" s="291"/>
      <c r="M1" s="291"/>
      <c r="N1" s="291"/>
      <c r="O1" s="291"/>
      <c r="P1" s="291"/>
      <c r="Q1" s="291"/>
      <c r="R1" s="291"/>
      <c r="S1" s="291"/>
    </row>
    <row r="2" spans="1:19" x14ac:dyDescent="0.25">
      <c r="A2" s="291"/>
      <c r="B2" s="291"/>
      <c r="C2" s="291"/>
      <c r="D2" s="291"/>
      <c r="E2" s="291"/>
      <c r="F2" s="291"/>
      <c r="G2" s="291"/>
      <c r="H2" s="291"/>
      <c r="I2" s="291"/>
      <c r="J2" s="291"/>
      <c r="K2" s="291"/>
      <c r="L2" s="291"/>
      <c r="M2" s="291"/>
      <c r="N2" s="291"/>
      <c r="O2" s="291"/>
      <c r="P2" s="291"/>
      <c r="Q2" s="291"/>
      <c r="R2" s="291"/>
      <c r="S2" s="291"/>
    </row>
    <row r="3" spans="1:19" x14ac:dyDescent="0.25">
      <c r="A3" s="291"/>
      <c r="B3" s="291"/>
      <c r="C3" s="291"/>
      <c r="D3" s="291"/>
      <c r="E3" s="291"/>
      <c r="F3" s="291"/>
      <c r="G3" s="291"/>
      <c r="H3" s="291"/>
      <c r="I3" s="291"/>
      <c r="J3" s="291"/>
      <c r="K3" s="291"/>
      <c r="L3" s="291"/>
      <c r="M3" s="291"/>
      <c r="N3" s="291"/>
      <c r="O3" s="291"/>
      <c r="P3" s="291"/>
      <c r="Q3" s="291"/>
      <c r="R3" s="291"/>
      <c r="S3" s="291"/>
    </row>
    <row r="4" spans="1:19" x14ac:dyDescent="0.25">
      <c r="A4" s="291"/>
      <c r="B4" s="291"/>
      <c r="C4" s="291"/>
      <c r="D4" s="291"/>
      <c r="E4" s="291"/>
      <c r="F4" s="291"/>
      <c r="G4" s="291"/>
      <c r="H4" s="291"/>
      <c r="I4" s="291"/>
      <c r="J4" s="291"/>
      <c r="K4" s="291"/>
      <c r="L4" s="291"/>
      <c r="M4" s="291"/>
      <c r="N4" s="291"/>
      <c r="O4" s="291"/>
      <c r="P4" s="291"/>
      <c r="Q4" s="291"/>
      <c r="R4" s="291"/>
      <c r="S4" s="291"/>
    </row>
    <row r="5" spans="1:19" ht="16.5" thickBot="1" x14ac:dyDescent="0.3">
      <c r="A5" s="291"/>
      <c r="B5" s="291"/>
      <c r="C5" s="291"/>
      <c r="D5" s="291"/>
      <c r="E5" s="291"/>
      <c r="F5" s="291"/>
      <c r="G5" s="291"/>
      <c r="H5" s="291"/>
      <c r="I5" s="291"/>
      <c r="J5" s="291"/>
      <c r="K5" s="291"/>
      <c r="L5" s="291"/>
      <c r="M5" s="291"/>
      <c r="N5" s="291"/>
      <c r="O5" s="291"/>
      <c r="P5" s="291"/>
      <c r="Q5" s="291"/>
      <c r="R5" s="291"/>
      <c r="S5" s="291"/>
    </row>
    <row r="6" spans="1:19" x14ac:dyDescent="0.25">
      <c r="A6" s="291"/>
      <c r="B6" s="291"/>
      <c r="C6" s="291"/>
      <c r="D6" s="296"/>
      <c r="E6" s="297"/>
      <c r="F6" s="297"/>
      <c r="G6" s="297"/>
      <c r="H6" s="297"/>
      <c r="I6" s="297"/>
      <c r="J6" s="297"/>
      <c r="K6" s="297"/>
      <c r="L6" s="297"/>
      <c r="M6" s="297"/>
      <c r="N6" s="297"/>
      <c r="O6" s="297"/>
      <c r="P6" s="298"/>
      <c r="Q6" s="293"/>
      <c r="R6" s="293"/>
      <c r="S6" s="293"/>
    </row>
    <row r="7" spans="1:19" x14ac:dyDescent="0.25">
      <c r="A7" s="291"/>
      <c r="B7" s="291"/>
      <c r="C7" s="291"/>
      <c r="D7" s="299"/>
      <c r="E7" s="294"/>
      <c r="F7" s="294"/>
      <c r="G7" s="294"/>
      <c r="H7" s="294"/>
      <c r="I7" s="294"/>
      <c r="J7" s="294"/>
      <c r="K7" s="294"/>
      <c r="L7" s="294"/>
      <c r="M7" s="294"/>
      <c r="N7" s="294"/>
      <c r="O7" s="294"/>
      <c r="P7" s="300"/>
      <c r="Q7" s="293"/>
      <c r="R7" s="293"/>
      <c r="S7" s="293"/>
    </row>
    <row r="8" spans="1:19" ht="16.5" thickBot="1" x14ac:dyDescent="0.3">
      <c r="A8" s="291"/>
      <c r="B8" s="291"/>
      <c r="C8" s="291"/>
      <c r="D8" s="299"/>
      <c r="E8" s="294"/>
      <c r="F8" s="294"/>
      <c r="G8" s="294"/>
      <c r="H8" s="294"/>
      <c r="I8" s="294"/>
      <c r="J8" s="294"/>
      <c r="K8" s="294"/>
      <c r="L8" s="294"/>
      <c r="M8" s="294"/>
      <c r="N8" s="294"/>
      <c r="O8" s="294"/>
      <c r="P8" s="300"/>
      <c r="Q8" s="293"/>
      <c r="R8" s="293"/>
      <c r="S8" s="293"/>
    </row>
    <row r="9" spans="1:19" x14ac:dyDescent="0.25">
      <c r="A9" s="291"/>
      <c r="B9" s="291"/>
      <c r="C9" s="291"/>
      <c r="D9" s="299"/>
      <c r="E9" s="302" t="s">
        <v>476</v>
      </c>
      <c r="F9" s="303"/>
      <c r="G9" s="304"/>
      <c r="H9" s="294"/>
      <c r="I9" s="302" t="s">
        <v>477</v>
      </c>
      <c r="J9" s="303"/>
      <c r="K9" s="304"/>
      <c r="L9" s="294"/>
      <c r="M9" s="302" t="s">
        <v>478</v>
      </c>
      <c r="N9" s="303"/>
      <c r="O9" s="304"/>
      <c r="P9" s="300"/>
      <c r="Q9" s="293"/>
      <c r="R9" s="293"/>
      <c r="S9" s="293"/>
    </row>
    <row r="10" spans="1:19" ht="16.5" thickBot="1" x14ac:dyDescent="0.3">
      <c r="A10" s="291"/>
      <c r="B10" s="291"/>
      <c r="C10" s="291"/>
      <c r="D10" s="299"/>
      <c r="E10" s="305"/>
      <c r="F10" s="306"/>
      <c r="G10" s="307"/>
      <c r="H10" s="294"/>
      <c r="I10" s="305"/>
      <c r="J10" s="306"/>
      <c r="K10" s="307"/>
      <c r="L10" s="294"/>
      <c r="M10" s="305"/>
      <c r="N10" s="306"/>
      <c r="O10" s="307"/>
      <c r="P10" s="300"/>
      <c r="Q10" s="293"/>
      <c r="R10" s="293"/>
      <c r="S10" s="293"/>
    </row>
    <row r="11" spans="1:19" x14ac:dyDescent="0.25">
      <c r="A11" s="291"/>
      <c r="B11" s="291"/>
      <c r="C11" s="291"/>
      <c r="D11" s="299"/>
      <c r="E11" s="294"/>
      <c r="F11" s="294"/>
      <c r="G11" s="294"/>
      <c r="H11" s="294"/>
      <c r="I11" s="294"/>
      <c r="J11" s="294"/>
      <c r="K11" s="294"/>
      <c r="L11" s="294"/>
      <c r="M11" s="294"/>
      <c r="N11" s="294"/>
      <c r="O11" s="294"/>
      <c r="P11" s="300"/>
      <c r="Q11" s="293"/>
      <c r="R11" s="293"/>
      <c r="S11" s="293"/>
    </row>
    <row r="12" spans="1:19" x14ac:dyDescent="0.25">
      <c r="A12" s="291"/>
      <c r="B12" s="291"/>
      <c r="C12" s="291"/>
      <c r="D12" s="299"/>
      <c r="E12" s="294"/>
      <c r="F12" s="294"/>
      <c r="G12" s="294"/>
      <c r="H12" s="294"/>
      <c r="I12" s="294"/>
      <c r="J12" s="294"/>
      <c r="K12" s="294"/>
      <c r="L12" s="294"/>
      <c r="M12" s="294"/>
      <c r="N12" s="294"/>
      <c r="O12" s="294"/>
      <c r="P12" s="300"/>
      <c r="Q12" s="293"/>
      <c r="R12" s="293"/>
      <c r="S12" s="293"/>
    </row>
    <row r="13" spans="1:19" ht="16.5" thickBot="1" x14ac:dyDescent="0.3">
      <c r="A13" s="291"/>
      <c r="B13" s="291"/>
      <c r="C13" s="291"/>
      <c r="D13" s="301"/>
      <c r="E13" s="295"/>
      <c r="F13" s="295"/>
      <c r="G13" s="295"/>
      <c r="H13" s="295"/>
      <c r="I13" s="295"/>
      <c r="J13" s="295"/>
      <c r="K13" s="295"/>
      <c r="L13" s="295"/>
      <c r="M13" s="295"/>
      <c r="N13" s="295"/>
      <c r="O13" s="295"/>
      <c r="P13" s="308"/>
      <c r="Q13" s="293"/>
      <c r="R13" s="293"/>
      <c r="S13" s="293"/>
    </row>
    <row r="14" spans="1:19" x14ac:dyDescent="0.25">
      <c r="A14" s="291"/>
      <c r="B14" s="291"/>
      <c r="C14" s="291"/>
      <c r="D14" s="292" t="s">
        <v>490</v>
      </c>
      <c r="E14" s="292"/>
      <c r="F14" s="292"/>
      <c r="G14" s="292"/>
      <c r="H14" s="292"/>
      <c r="I14" s="292"/>
      <c r="J14" s="292"/>
      <c r="K14" s="292"/>
      <c r="L14" s="292"/>
      <c r="M14" s="292"/>
      <c r="N14" s="292"/>
      <c r="O14" s="292"/>
      <c r="P14" s="292"/>
      <c r="Q14" s="293"/>
      <c r="R14" s="293"/>
      <c r="S14" s="293"/>
    </row>
    <row r="15" spans="1:19" x14ac:dyDescent="0.25">
      <c r="A15" s="291"/>
      <c r="B15" s="291"/>
      <c r="C15" s="291"/>
      <c r="D15" s="293"/>
      <c r="E15" s="293"/>
      <c r="F15" s="293"/>
      <c r="G15" s="293"/>
      <c r="H15" s="293"/>
      <c r="I15" s="293"/>
      <c r="J15" s="293"/>
      <c r="K15" s="293"/>
      <c r="L15" s="293"/>
      <c r="M15" s="293"/>
      <c r="N15" s="293"/>
      <c r="O15" s="293"/>
      <c r="P15" s="293"/>
      <c r="Q15" s="293"/>
      <c r="R15" s="293"/>
      <c r="S15" s="293"/>
    </row>
    <row r="16" spans="1:19" x14ac:dyDescent="0.25">
      <c r="A16" s="291"/>
      <c r="B16" s="291"/>
      <c r="C16" s="291"/>
      <c r="D16" s="293"/>
      <c r="E16" s="293"/>
      <c r="F16" s="293"/>
      <c r="G16" s="293"/>
      <c r="H16" s="293"/>
      <c r="I16" s="293"/>
      <c r="J16" s="293"/>
      <c r="K16" s="293"/>
      <c r="L16" s="293"/>
      <c r="M16" s="293"/>
      <c r="N16" s="293"/>
      <c r="O16" s="293"/>
      <c r="P16" s="293"/>
      <c r="Q16" s="293"/>
      <c r="R16" s="293"/>
      <c r="S16" s="293"/>
    </row>
    <row r="17" spans="1:19" x14ac:dyDescent="0.25">
      <c r="A17" s="291"/>
      <c r="B17" s="291"/>
      <c r="C17" s="291"/>
      <c r="D17" s="293"/>
      <c r="E17" s="293"/>
      <c r="F17" s="293"/>
      <c r="G17" s="293"/>
      <c r="H17" s="293"/>
      <c r="I17" s="293"/>
      <c r="J17" s="293"/>
      <c r="K17" s="293"/>
      <c r="L17" s="293"/>
      <c r="M17" s="293"/>
      <c r="N17" s="293"/>
      <c r="O17" s="293"/>
      <c r="P17" s="293"/>
      <c r="Q17" s="293"/>
      <c r="R17" s="293"/>
      <c r="S17" s="293"/>
    </row>
    <row r="18" spans="1:19" x14ac:dyDescent="0.25">
      <c r="A18" s="291"/>
      <c r="B18" s="291"/>
      <c r="C18" s="291"/>
      <c r="D18" s="293"/>
      <c r="E18" s="293"/>
      <c r="F18" s="293"/>
      <c r="G18" s="293"/>
      <c r="H18" s="293"/>
      <c r="I18" s="293"/>
      <c r="J18" s="293"/>
      <c r="K18" s="293"/>
      <c r="L18" s="293"/>
      <c r="M18" s="293"/>
      <c r="N18" s="293"/>
      <c r="O18" s="293"/>
      <c r="P18" s="293"/>
      <c r="Q18" s="293"/>
      <c r="R18" s="293"/>
      <c r="S18" s="293"/>
    </row>
    <row r="19" spans="1:19" x14ac:dyDescent="0.25">
      <c r="A19" s="291"/>
      <c r="B19" s="291"/>
      <c r="C19" s="291"/>
      <c r="D19" s="293"/>
      <c r="E19" s="293"/>
      <c r="F19" s="293"/>
      <c r="G19" s="293"/>
      <c r="H19" s="293"/>
      <c r="I19" s="293"/>
      <c r="J19" s="293"/>
      <c r="K19" s="293"/>
      <c r="L19" s="293"/>
      <c r="M19" s="293"/>
      <c r="N19" s="293"/>
      <c r="O19" s="293"/>
      <c r="P19" s="293"/>
      <c r="Q19" s="293"/>
      <c r="R19" s="293"/>
      <c r="S19" s="293"/>
    </row>
    <row r="20" spans="1:19" x14ac:dyDescent="0.25">
      <c r="A20" s="291"/>
      <c r="B20" s="291"/>
      <c r="C20" s="291"/>
      <c r="D20" s="293"/>
      <c r="E20" s="293"/>
      <c r="F20" s="293"/>
      <c r="G20" s="293"/>
      <c r="H20" s="293"/>
      <c r="I20" s="293"/>
      <c r="J20" s="293"/>
      <c r="K20" s="293"/>
      <c r="L20" s="293"/>
      <c r="M20" s="293"/>
      <c r="N20" s="293"/>
      <c r="O20" s="293"/>
      <c r="P20" s="293"/>
      <c r="Q20" s="293"/>
      <c r="R20" s="293"/>
      <c r="S20" s="293"/>
    </row>
    <row r="21" spans="1:19" x14ac:dyDescent="0.25">
      <c r="A21" s="291"/>
      <c r="B21" s="291"/>
      <c r="C21" s="291"/>
      <c r="D21" s="293"/>
      <c r="E21" s="293"/>
      <c r="F21" s="293"/>
      <c r="G21" s="293"/>
      <c r="H21" s="293"/>
      <c r="I21" s="293"/>
      <c r="J21" s="293"/>
      <c r="K21" s="293"/>
      <c r="L21" s="293"/>
      <c r="M21" s="293"/>
      <c r="N21" s="293"/>
      <c r="O21" s="293"/>
      <c r="P21" s="293"/>
      <c r="Q21" s="293"/>
      <c r="R21" s="293"/>
      <c r="S21" s="293"/>
    </row>
    <row r="22" spans="1:19" x14ac:dyDescent="0.25">
      <c r="A22" s="291"/>
      <c r="B22" s="291"/>
      <c r="C22" s="291"/>
      <c r="D22" s="293"/>
      <c r="E22" s="293"/>
      <c r="F22" s="293"/>
      <c r="G22" s="293"/>
      <c r="H22" s="293"/>
      <c r="I22" s="293"/>
      <c r="J22" s="293"/>
      <c r="K22" s="293"/>
      <c r="L22" s="293"/>
      <c r="M22" s="293"/>
      <c r="N22" s="293"/>
      <c r="O22" s="293"/>
      <c r="P22" s="293"/>
      <c r="Q22" s="293"/>
      <c r="R22" s="293"/>
      <c r="S22" s="293"/>
    </row>
    <row r="23" spans="1:19" x14ac:dyDescent="0.25">
      <c r="A23" s="291"/>
      <c r="B23" s="291"/>
      <c r="C23" s="291"/>
      <c r="D23" s="293"/>
      <c r="E23" s="293"/>
      <c r="F23" s="293"/>
      <c r="G23" s="293"/>
      <c r="H23" s="293"/>
      <c r="I23" s="293"/>
      <c r="J23" s="293"/>
      <c r="K23" s="293"/>
      <c r="L23" s="293"/>
      <c r="M23" s="293"/>
      <c r="N23" s="293"/>
      <c r="O23" s="293"/>
      <c r="P23" s="293"/>
      <c r="Q23" s="293"/>
      <c r="R23" s="293"/>
      <c r="S23" s="293"/>
    </row>
    <row r="24" spans="1:19" x14ac:dyDescent="0.25">
      <c r="A24" s="291"/>
      <c r="B24" s="291"/>
      <c r="C24" s="291"/>
      <c r="D24" s="293"/>
      <c r="E24" s="293"/>
      <c r="F24" s="293"/>
      <c r="G24" s="293"/>
      <c r="H24" s="293"/>
      <c r="I24" s="293"/>
      <c r="J24" s="293"/>
      <c r="K24" s="293"/>
      <c r="L24" s="293"/>
      <c r="M24" s="293"/>
      <c r="N24" s="293"/>
      <c r="O24" s="293"/>
      <c r="P24" s="293"/>
      <c r="Q24" s="293"/>
      <c r="R24" s="293"/>
      <c r="S24" s="293"/>
    </row>
    <row r="25" spans="1:19" x14ac:dyDescent="0.25">
      <c r="A25" s="291"/>
      <c r="B25" s="291"/>
      <c r="C25" s="291"/>
      <c r="D25" s="293"/>
      <c r="E25" s="293"/>
      <c r="F25" s="293"/>
      <c r="G25" s="293"/>
      <c r="H25" s="293"/>
      <c r="I25" s="293"/>
      <c r="J25" s="293"/>
      <c r="K25" s="293"/>
      <c r="L25" s="293"/>
      <c r="M25" s="293"/>
      <c r="N25" s="293"/>
      <c r="O25" s="293"/>
      <c r="P25" s="293"/>
      <c r="Q25" s="293"/>
      <c r="R25" s="293"/>
      <c r="S25" s="293"/>
    </row>
    <row r="26" spans="1:19" x14ac:dyDescent="0.25">
      <c r="A26" s="291"/>
      <c r="B26" s="291"/>
      <c r="C26" s="291"/>
      <c r="D26" s="293"/>
      <c r="E26" s="293"/>
      <c r="F26" s="293"/>
      <c r="G26" s="293"/>
      <c r="H26" s="293"/>
      <c r="I26" s="293"/>
      <c r="J26" s="293"/>
      <c r="K26" s="293"/>
      <c r="L26" s="293"/>
      <c r="M26" s="293"/>
      <c r="N26" s="293"/>
      <c r="O26" s="293"/>
      <c r="P26" s="293"/>
      <c r="Q26" s="293"/>
      <c r="R26" s="293"/>
      <c r="S26" s="293"/>
    </row>
  </sheetData>
  <mergeCells count="15">
    <mergeCell ref="A1:S5"/>
    <mergeCell ref="A6:C26"/>
    <mergeCell ref="D14:P26"/>
    <mergeCell ref="Q6:S26"/>
    <mergeCell ref="M11:O13"/>
    <mergeCell ref="D6:P8"/>
    <mergeCell ref="D9:D13"/>
    <mergeCell ref="E9:G10"/>
    <mergeCell ref="H9:H13"/>
    <mergeCell ref="I9:K10"/>
    <mergeCell ref="L9:L13"/>
    <mergeCell ref="M9:O10"/>
    <mergeCell ref="P9:P13"/>
    <mergeCell ref="E11:G13"/>
    <mergeCell ref="I11:K13"/>
  </mergeCells>
  <hyperlinks>
    <hyperlink ref="E9:G10" location="'ÜCRET KARARNAMESİ'!A1" display="ÜCRET ONAYI"/>
    <hyperlink ref="I9:K10" location="'DERS DAĞITIM'!A1" display="DERS DAĞITIM"/>
    <hyperlink ref="M9:O10" location="'DYK Onay Formu'!A1" display="DYK ONAY"/>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topLeftCell="A144" zoomScaleNormal="100" workbookViewId="0">
      <selection activeCell="U153" sqref="U153"/>
    </sheetView>
  </sheetViews>
  <sheetFormatPr defaultRowHeight="15.75" x14ac:dyDescent="0.25"/>
  <cols>
    <col min="1" max="1" width="2.875" customWidth="1"/>
    <col min="2" max="2" width="26.25" customWidth="1"/>
    <col min="3" max="3" width="5.375" customWidth="1"/>
    <col min="4" max="4" width="18.5" customWidth="1"/>
    <col min="5" max="5" width="10.125" customWidth="1"/>
    <col min="6" max="6" width="9.375" customWidth="1"/>
    <col min="7" max="7" width="6.5" customWidth="1"/>
    <col min="8" max="8" width="5.125" customWidth="1"/>
    <col min="9" max="9" width="6.25" customWidth="1"/>
    <col min="10" max="10" width="7.375" customWidth="1"/>
    <col min="11" max="11" width="7.625" customWidth="1"/>
    <col min="12" max="12" width="4.5" customWidth="1"/>
    <col min="13" max="13" width="4.375" customWidth="1"/>
    <col min="14" max="14" width="7.25" customWidth="1"/>
    <col min="15" max="15" width="7.5" customWidth="1"/>
    <col min="16" max="16" width="7.375" customWidth="1"/>
    <col min="17" max="17" width="7.25" customWidth="1"/>
    <col min="18" max="18" width="28.125" customWidth="1"/>
    <col min="19" max="19" width="8" style="81" customWidth="1"/>
    <col min="257" max="257" width="2.875" customWidth="1"/>
    <col min="258" max="258" width="26.25" customWidth="1"/>
    <col min="259" max="259" width="5.375" customWidth="1"/>
    <col min="260" max="260" width="18.5" customWidth="1"/>
    <col min="261" max="261" width="10.125" customWidth="1"/>
    <col min="262" max="262" width="9.375" customWidth="1"/>
    <col min="263" max="263" width="6.5" customWidth="1"/>
    <col min="264" max="264" width="5.125" customWidth="1"/>
    <col min="265" max="265" width="6.25" customWidth="1"/>
    <col min="266" max="266" width="7.375" customWidth="1"/>
    <col min="267" max="267" width="7.625" customWidth="1"/>
    <col min="268" max="268" width="4.5" customWidth="1"/>
    <col min="269" max="269" width="4.375" customWidth="1"/>
    <col min="270" max="270" width="7.25" customWidth="1"/>
    <col min="271" max="271" width="7.5" customWidth="1"/>
    <col min="272" max="272" width="7.375" customWidth="1"/>
    <col min="273" max="273" width="7.25" customWidth="1"/>
    <col min="274" max="274" width="28.125" customWidth="1"/>
    <col min="275" max="275" width="0" hidden="1" customWidth="1"/>
    <col min="513" max="513" width="2.875" customWidth="1"/>
    <col min="514" max="514" width="26.25" customWidth="1"/>
    <col min="515" max="515" width="5.375" customWidth="1"/>
    <col min="516" max="516" width="18.5" customWidth="1"/>
    <col min="517" max="517" width="10.125" customWidth="1"/>
    <col min="518" max="518" width="9.375" customWidth="1"/>
    <col min="519" max="519" width="6.5" customWidth="1"/>
    <col min="520" max="520" width="5.125" customWidth="1"/>
    <col min="521" max="521" width="6.25" customWidth="1"/>
    <col min="522" max="522" width="7.375" customWidth="1"/>
    <col min="523" max="523" width="7.625" customWidth="1"/>
    <col min="524" max="524" width="4.5" customWidth="1"/>
    <col min="525" max="525" width="4.375" customWidth="1"/>
    <col min="526" max="526" width="7.25" customWidth="1"/>
    <col min="527" max="527" width="7.5" customWidth="1"/>
    <col min="528" max="528" width="7.375" customWidth="1"/>
    <col min="529" max="529" width="7.25" customWidth="1"/>
    <col min="530" max="530" width="28.125" customWidth="1"/>
    <col min="531" max="531" width="0" hidden="1" customWidth="1"/>
    <col min="769" max="769" width="2.875" customWidth="1"/>
    <col min="770" max="770" width="26.25" customWidth="1"/>
    <col min="771" max="771" width="5.375" customWidth="1"/>
    <col min="772" max="772" width="18.5" customWidth="1"/>
    <col min="773" max="773" width="10.125" customWidth="1"/>
    <col min="774" max="774" width="9.375" customWidth="1"/>
    <col min="775" max="775" width="6.5" customWidth="1"/>
    <col min="776" max="776" width="5.125" customWidth="1"/>
    <col min="777" max="777" width="6.25" customWidth="1"/>
    <col min="778" max="778" width="7.375" customWidth="1"/>
    <col min="779" max="779" width="7.625" customWidth="1"/>
    <col min="780" max="780" width="4.5" customWidth="1"/>
    <col min="781" max="781" width="4.375" customWidth="1"/>
    <col min="782" max="782" width="7.25" customWidth="1"/>
    <col min="783" max="783" width="7.5" customWidth="1"/>
    <col min="784" max="784" width="7.375" customWidth="1"/>
    <col min="785" max="785" width="7.25" customWidth="1"/>
    <col min="786" max="786" width="28.125" customWidth="1"/>
    <col min="787" max="787" width="0" hidden="1" customWidth="1"/>
    <col min="1025" max="1025" width="2.875" customWidth="1"/>
    <col min="1026" max="1026" width="26.25" customWidth="1"/>
    <col min="1027" max="1027" width="5.375" customWidth="1"/>
    <col min="1028" max="1028" width="18.5" customWidth="1"/>
    <col min="1029" max="1029" width="10.125" customWidth="1"/>
    <col min="1030" max="1030" width="9.375" customWidth="1"/>
    <col min="1031" max="1031" width="6.5" customWidth="1"/>
    <col min="1032" max="1032" width="5.125" customWidth="1"/>
    <col min="1033" max="1033" width="6.25" customWidth="1"/>
    <col min="1034" max="1034" width="7.375" customWidth="1"/>
    <col min="1035" max="1035" width="7.625" customWidth="1"/>
    <col min="1036" max="1036" width="4.5" customWidth="1"/>
    <col min="1037" max="1037" width="4.375" customWidth="1"/>
    <col min="1038" max="1038" width="7.25" customWidth="1"/>
    <col min="1039" max="1039" width="7.5" customWidth="1"/>
    <col min="1040" max="1040" width="7.375" customWidth="1"/>
    <col min="1041" max="1041" width="7.25" customWidth="1"/>
    <col min="1042" max="1042" width="28.125" customWidth="1"/>
    <col min="1043" max="1043" width="0" hidden="1" customWidth="1"/>
    <col min="1281" max="1281" width="2.875" customWidth="1"/>
    <col min="1282" max="1282" width="26.25" customWidth="1"/>
    <col min="1283" max="1283" width="5.375" customWidth="1"/>
    <col min="1284" max="1284" width="18.5" customWidth="1"/>
    <col min="1285" max="1285" width="10.125" customWidth="1"/>
    <col min="1286" max="1286" width="9.375" customWidth="1"/>
    <col min="1287" max="1287" width="6.5" customWidth="1"/>
    <col min="1288" max="1288" width="5.125" customWidth="1"/>
    <col min="1289" max="1289" width="6.25" customWidth="1"/>
    <col min="1290" max="1290" width="7.375" customWidth="1"/>
    <col min="1291" max="1291" width="7.625" customWidth="1"/>
    <col min="1292" max="1292" width="4.5" customWidth="1"/>
    <col min="1293" max="1293" width="4.375" customWidth="1"/>
    <col min="1294" max="1294" width="7.25" customWidth="1"/>
    <col min="1295" max="1295" width="7.5" customWidth="1"/>
    <col min="1296" max="1296" width="7.375" customWidth="1"/>
    <col min="1297" max="1297" width="7.25" customWidth="1"/>
    <col min="1298" max="1298" width="28.125" customWidth="1"/>
    <col min="1299" max="1299" width="0" hidden="1" customWidth="1"/>
    <col min="1537" max="1537" width="2.875" customWidth="1"/>
    <col min="1538" max="1538" width="26.25" customWidth="1"/>
    <col min="1539" max="1539" width="5.375" customWidth="1"/>
    <col min="1540" max="1540" width="18.5" customWidth="1"/>
    <col min="1541" max="1541" width="10.125" customWidth="1"/>
    <col min="1542" max="1542" width="9.375" customWidth="1"/>
    <col min="1543" max="1543" width="6.5" customWidth="1"/>
    <col min="1544" max="1544" width="5.125" customWidth="1"/>
    <col min="1545" max="1545" width="6.25" customWidth="1"/>
    <col min="1546" max="1546" width="7.375" customWidth="1"/>
    <col min="1547" max="1547" width="7.625" customWidth="1"/>
    <col min="1548" max="1548" width="4.5" customWidth="1"/>
    <col min="1549" max="1549" width="4.375" customWidth="1"/>
    <col min="1550" max="1550" width="7.25" customWidth="1"/>
    <col min="1551" max="1551" width="7.5" customWidth="1"/>
    <col min="1552" max="1552" width="7.375" customWidth="1"/>
    <col min="1553" max="1553" width="7.25" customWidth="1"/>
    <col min="1554" max="1554" width="28.125" customWidth="1"/>
    <col min="1555" max="1555" width="0" hidden="1" customWidth="1"/>
    <col min="1793" max="1793" width="2.875" customWidth="1"/>
    <col min="1794" max="1794" width="26.25" customWidth="1"/>
    <col min="1795" max="1795" width="5.375" customWidth="1"/>
    <col min="1796" max="1796" width="18.5" customWidth="1"/>
    <col min="1797" max="1797" width="10.125" customWidth="1"/>
    <col min="1798" max="1798" width="9.375" customWidth="1"/>
    <col min="1799" max="1799" width="6.5" customWidth="1"/>
    <col min="1800" max="1800" width="5.125" customWidth="1"/>
    <col min="1801" max="1801" width="6.25" customWidth="1"/>
    <col min="1802" max="1802" width="7.375" customWidth="1"/>
    <col min="1803" max="1803" width="7.625" customWidth="1"/>
    <col min="1804" max="1804" width="4.5" customWidth="1"/>
    <col min="1805" max="1805" width="4.375" customWidth="1"/>
    <col min="1806" max="1806" width="7.25" customWidth="1"/>
    <col min="1807" max="1807" width="7.5" customWidth="1"/>
    <col min="1808" max="1808" width="7.375" customWidth="1"/>
    <col min="1809" max="1809" width="7.25" customWidth="1"/>
    <col min="1810" max="1810" width="28.125" customWidth="1"/>
    <col min="1811" max="1811" width="0" hidden="1" customWidth="1"/>
    <col min="2049" max="2049" width="2.875" customWidth="1"/>
    <col min="2050" max="2050" width="26.25" customWidth="1"/>
    <col min="2051" max="2051" width="5.375" customWidth="1"/>
    <col min="2052" max="2052" width="18.5" customWidth="1"/>
    <col min="2053" max="2053" width="10.125" customWidth="1"/>
    <col min="2054" max="2054" width="9.375" customWidth="1"/>
    <col min="2055" max="2055" width="6.5" customWidth="1"/>
    <col min="2056" max="2056" width="5.125" customWidth="1"/>
    <col min="2057" max="2057" width="6.25" customWidth="1"/>
    <col min="2058" max="2058" width="7.375" customWidth="1"/>
    <col min="2059" max="2059" width="7.625" customWidth="1"/>
    <col min="2060" max="2060" width="4.5" customWidth="1"/>
    <col min="2061" max="2061" width="4.375" customWidth="1"/>
    <col min="2062" max="2062" width="7.25" customWidth="1"/>
    <col min="2063" max="2063" width="7.5" customWidth="1"/>
    <col min="2064" max="2064" width="7.375" customWidth="1"/>
    <col min="2065" max="2065" width="7.25" customWidth="1"/>
    <col min="2066" max="2066" width="28.125" customWidth="1"/>
    <col min="2067" max="2067" width="0" hidden="1" customWidth="1"/>
    <col min="2305" max="2305" width="2.875" customWidth="1"/>
    <col min="2306" max="2306" width="26.25" customWidth="1"/>
    <col min="2307" max="2307" width="5.375" customWidth="1"/>
    <col min="2308" max="2308" width="18.5" customWidth="1"/>
    <col min="2309" max="2309" width="10.125" customWidth="1"/>
    <col min="2310" max="2310" width="9.375" customWidth="1"/>
    <col min="2311" max="2311" width="6.5" customWidth="1"/>
    <col min="2312" max="2312" width="5.125" customWidth="1"/>
    <col min="2313" max="2313" width="6.25" customWidth="1"/>
    <col min="2314" max="2314" width="7.375" customWidth="1"/>
    <col min="2315" max="2315" width="7.625" customWidth="1"/>
    <col min="2316" max="2316" width="4.5" customWidth="1"/>
    <col min="2317" max="2317" width="4.375" customWidth="1"/>
    <col min="2318" max="2318" width="7.25" customWidth="1"/>
    <col min="2319" max="2319" width="7.5" customWidth="1"/>
    <col min="2320" max="2320" width="7.375" customWidth="1"/>
    <col min="2321" max="2321" width="7.25" customWidth="1"/>
    <col min="2322" max="2322" width="28.125" customWidth="1"/>
    <col min="2323" max="2323" width="0" hidden="1" customWidth="1"/>
    <col min="2561" max="2561" width="2.875" customWidth="1"/>
    <col min="2562" max="2562" width="26.25" customWidth="1"/>
    <col min="2563" max="2563" width="5.375" customWidth="1"/>
    <col min="2564" max="2564" width="18.5" customWidth="1"/>
    <col min="2565" max="2565" width="10.125" customWidth="1"/>
    <col min="2566" max="2566" width="9.375" customWidth="1"/>
    <col min="2567" max="2567" width="6.5" customWidth="1"/>
    <col min="2568" max="2568" width="5.125" customWidth="1"/>
    <col min="2569" max="2569" width="6.25" customWidth="1"/>
    <col min="2570" max="2570" width="7.375" customWidth="1"/>
    <col min="2571" max="2571" width="7.625" customWidth="1"/>
    <col min="2572" max="2572" width="4.5" customWidth="1"/>
    <col min="2573" max="2573" width="4.375" customWidth="1"/>
    <col min="2574" max="2574" width="7.25" customWidth="1"/>
    <col min="2575" max="2575" width="7.5" customWidth="1"/>
    <col min="2576" max="2576" width="7.375" customWidth="1"/>
    <col min="2577" max="2577" width="7.25" customWidth="1"/>
    <col min="2578" max="2578" width="28.125" customWidth="1"/>
    <col min="2579" max="2579" width="0" hidden="1" customWidth="1"/>
    <col min="2817" max="2817" width="2.875" customWidth="1"/>
    <col min="2818" max="2818" width="26.25" customWidth="1"/>
    <col min="2819" max="2819" width="5.375" customWidth="1"/>
    <col min="2820" max="2820" width="18.5" customWidth="1"/>
    <col min="2821" max="2821" width="10.125" customWidth="1"/>
    <col min="2822" max="2822" width="9.375" customWidth="1"/>
    <col min="2823" max="2823" width="6.5" customWidth="1"/>
    <col min="2824" max="2824" width="5.125" customWidth="1"/>
    <col min="2825" max="2825" width="6.25" customWidth="1"/>
    <col min="2826" max="2826" width="7.375" customWidth="1"/>
    <col min="2827" max="2827" width="7.625" customWidth="1"/>
    <col min="2828" max="2828" width="4.5" customWidth="1"/>
    <col min="2829" max="2829" width="4.375" customWidth="1"/>
    <col min="2830" max="2830" width="7.25" customWidth="1"/>
    <col min="2831" max="2831" width="7.5" customWidth="1"/>
    <col min="2832" max="2832" width="7.375" customWidth="1"/>
    <col min="2833" max="2833" width="7.25" customWidth="1"/>
    <col min="2834" max="2834" width="28.125" customWidth="1"/>
    <col min="2835" max="2835" width="0" hidden="1" customWidth="1"/>
    <col min="3073" max="3073" width="2.875" customWidth="1"/>
    <col min="3074" max="3074" width="26.25" customWidth="1"/>
    <col min="3075" max="3075" width="5.375" customWidth="1"/>
    <col min="3076" max="3076" width="18.5" customWidth="1"/>
    <col min="3077" max="3077" width="10.125" customWidth="1"/>
    <col min="3078" max="3078" width="9.375" customWidth="1"/>
    <col min="3079" max="3079" width="6.5" customWidth="1"/>
    <col min="3080" max="3080" width="5.125" customWidth="1"/>
    <col min="3081" max="3081" width="6.25" customWidth="1"/>
    <col min="3082" max="3082" width="7.375" customWidth="1"/>
    <col min="3083" max="3083" width="7.625" customWidth="1"/>
    <col min="3084" max="3084" width="4.5" customWidth="1"/>
    <col min="3085" max="3085" width="4.375" customWidth="1"/>
    <col min="3086" max="3086" width="7.25" customWidth="1"/>
    <col min="3087" max="3087" width="7.5" customWidth="1"/>
    <col min="3088" max="3088" width="7.375" customWidth="1"/>
    <col min="3089" max="3089" width="7.25" customWidth="1"/>
    <col min="3090" max="3090" width="28.125" customWidth="1"/>
    <col min="3091" max="3091" width="0" hidden="1" customWidth="1"/>
    <col min="3329" max="3329" width="2.875" customWidth="1"/>
    <col min="3330" max="3330" width="26.25" customWidth="1"/>
    <col min="3331" max="3331" width="5.375" customWidth="1"/>
    <col min="3332" max="3332" width="18.5" customWidth="1"/>
    <col min="3333" max="3333" width="10.125" customWidth="1"/>
    <col min="3334" max="3334" width="9.375" customWidth="1"/>
    <col min="3335" max="3335" width="6.5" customWidth="1"/>
    <col min="3336" max="3336" width="5.125" customWidth="1"/>
    <col min="3337" max="3337" width="6.25" customWidth="1"/>
    <col min="3338" max="3338" width="7.375" customWidth="1"/>
    <col min="3339" max="3339" width="7.625" customWidth="1"/>
    <col min="3340" max="3340" width="4.5" customWidth="1"/>
    <col min="3341" max="3341" width="4.375" customWidth="1"/>
    <col min="3342" max="3342" width="7.25" customWidth="1"/>
    <col min="3343" max="3343" width="7.5" customWidth="1"/>
    <col min="3344" max="3344" width="7.375" customWidth="1"/>
    <col min="3345" max="3345" width="7.25" customWidth="1"/>
    <col min="3346" max="3346" width="28.125" customWidth="1"/>
    <col min="3347" max="3347" width="0" hidden="1" customWidth="1"/>
    <col min="3585" max="3585" width="2.875" customWidth="1"/>
    <col min="3586" max="3586" width="26.25" customWidth="1"/>
    <col min="3587" max="3587" width="5.375" customWidth="1"/>
    <col min="3588" max="3588" width="18.5" customWidth="1"/>
    <col min="3589" max="3589" width="10.125" customWidth="1"/>
    <col min="3590" max="3590" width="9.375" customWidth="1"/>
    <col min="3591" max="3591" width="6.5" customWidth="1"/>
    <col min="3592" max="3592" width="5.125" customWidth="1"/>
    <col min="3593" max="3593" width="6.25" customWidth="1"/>
    <col min="3594" max="3594" width="7.375" customWidth="1"/>
    <col min="3595" max="3595" width="7.625" customWidth="1"/>
    <col min="3596" max="3596" width="4.5" customWidth="1"/>
    <col min="3597" max="3597" width="4.375" customWidth="1"/>
    <col min="3598" max="3598" width="7.25" customWidth="1"/>
    <col min="3599" max="3599" width="7.5" customWidth="1"/>
    <col min="3600" max="3600" width="7.375" customWidth="1"/>
    <col min="3601" max="3601" width="7.25" customWidth="1"/>
    <col min="3602" max="3602" width="28.125" customWidth="1"/>
    <col min="3603" max="3603" width="0" hidden="1" customWidth="1"/>
    <col min="3841" max="3841" width="2.875" customWidth="1"/>
    <col min="3842" max="3842" width="26.25" customWidth="1"/>
    <col min="3843" max="3843" width="5.375" customWidth="1"/>
    <col min="3844" max="3844" width="18.5" customWidth="1"/>
    <col min="3845" max="3845" width="10.125" customWidth="1"/>
    <col min="3846" max="3846" width="9.375" customWidth="1"/>
    <col min="3847" max="3847" width="6.5" customWidth="1"/>
    <col min="3848" max="3848" width="5.125" customWidth="1"/>
    <col min="3849" max="3849" width="6.25" customWidth="1"/>
    <col min="3850" max="3850" width="7.375" customWidth="1"/>
    <col min="3851" max="3851" width="7.625" customWidth="1"/>
    <col min="3852" max="3852" width="4.5" customWidth="1"/>
    <col min="3853" max="3853" width="4.375" customWidth="1"/>
    <col min="3854" max="3854" width="7.25" customWidth="1"/>
    <col min="3855" max="3855" width="7.5" customWidth="1"/>
    <col min="3856" max="3856" width="7.375" customWidth="1"/>
    <col min="3857" max="3857" width="7.25" customWidth="1"/>
    <col min="3858" max="3858" width="28.125" customWidth="1"/>
    <col min="3859" max="3859" width="0" hidden="1" customWidth="1"/>
    <col min="4097" max="4097" width="2.875" customWidth="1"/>
    <col min="4098" max="4098" width="26.25" customWidth="1"/>
    <col min="4099" max="4099" width="5.375" customWidth="1"/>
    <col min="4100" max="4100" width="18.5" customWidth="1"/>
    <col min="4101" max="4101" width="10.125" customWidth="1"/>
    <col min="4102" max="4102" width="9.375" customWidth="1"/>
    <col min="4103" max="4103" width="6.5" customWidth="1"/>
    <col min="4104" max="4104" width="5.125" customWidth="1"/>
    <col min="4105" max="4105" width="6.25" customWidth="1"/>
    <col min="4106" max="4106" width="7.375" customWidth="1"/>
    <col min="4107" max="4107" width="7.625" customWidth="1"/>
    <col min="4108" max="4108" width="4.5" customWidth="1"/>
    <col min="4109" max="4109" width="4.375" customWidth="1"/>
    <col min="4110" max="4110" width="7.25" customWidth="1"/>
    <col min="4111" max="4111" width="7.5" customWidth="1"/>
    <col min="4112" max="4112" width="7.375" customWidth="1"/>
    <col min="4113" max="4113" width="7.25" customWidth="1"/>
    <col min="4114" max="4114" width="28.125" customWidth="1"/>
    <col min="4115" max="4115" width="0" hidden="1" customWidth="1"/>
    <col min="4353" max="4353" width="2.875" customWidth="1"/>
    <col min="4354" max="4354" width="26.25" customWidth="1"/>
    <col min="4355" max="4355" width="5.375" customWidth="1"/>
    <col min="4356" max="4356" width="18.5" customWidth="1"/>
    <col min="4357" max="4357" width="10.125" customWidth="1"/>
    <col min="4358" max="4358" width="9.375" customWidth="1"/>
    <col min="4359" max="4359" width="6.5" customWidth="1"/>
    <col min="4360" max="4360" width="5.125" customWidth="1"/>
    <col min="4361" max="4361" width="6.25" customWidth="1"/>
    <col min="4362" max="4362" width="7.375" customWidth="1"/>
    <col min="4363" max="4363" width="7.625" customWidth="1"/>
    <col min="4364" max="4364" width="4.5" customWidth="1"/>
    <col min="4365" max="4365" width="4.375" customWidth="1"/>
    <col min="4366" max="4366" width="7.25" customWidth="1"/>
    <col min="4367" max="4367" width="7.5" customWidth="1"/>
    <col min="4368" max="4368" width="7.375" customWidth="1"/>
    <col min="4369" max="4369" width="7.25" customWidth="1"/>
    <col min="4370" max="4370" width="28.125" customWidth="1"/>
    <col min="4371" max="4371" width="0" hidden="1" customWidth="1"/>
    <col min="4609" max="4609" width="2.875" customWidth="1"/>
    <col min="4610" max="4610" width="26.25" customWidth="1"/>
    <col min="4611" max="4611" width="5.375" customWidth="1"/>
    <col min="4612" max="4612" width="18.5" customWidth="1"/>
    <col min="4613" max="4613" width="10.125" customWidth="1"/>
    <col min="4614" max="4614" width="9.375" customWidth="1"/>
    <col min="4615" max="4615" width="6.5" customWidth="1"/>
    <col min="4616" max="4616" width="5.125" customWidth="1"/>
    <col min="4617" max="4617" width="6.25" customWidth="1"/>
    <col min="4618" max="4618" width="7.375" customWidth="1"/>
    <col min="4619" max="4619" width="7.625" customWidth="1"/>
    <col min="4620" max="4620" width="4.5" customWidth="1"/>
    <col min="4621" max="4621" width="4.375" customWidth="1"/>
    <col min="4622" max="4622" width="7.25" customWidth="1"/>
    <col min="4623" max="4623" width="7.5" customWidth="1"/>
    <col min="4624" max="4624" width="7.375" customWidth="1"/>
    <col min="4625" max="4625" width="7.25" customWidth="1"/>
    <col min="4626" max="4626" width="28.125" customWidth="1"/>
    <col min="4627" max="4627" width="0" hidden="1" customWidth="1"/>
    <col min="4865" max="4865" width="2.875" customWidth="1"/>
    <col min="4866" max="4866" width="26.25" customWidth="1"/>
    <col min="4867" max="4867" width="5.375" customWidth="1"/>
    <col min="4868" max="4868" width="18.5" customWidth="1"/>
    <col min="4869" max="4869" width="10.125" customWidth="1"/>
    <col min="4870" max="4870" width="9.375" customWidth="1"/>
    <col min="4871" max="4871" width="6.5" customWidth="1"/>
    <col min="4872" max="4872" width="5.125" customWidth="1"/>
    <col min="4873" max="4873" width="6.25" customWidth="1"/>
    <col min="4874" max="4874" width="7.375" customWidth="1"/>
    <col min="4875" max="4875" width="7.625" customWidth="1"/>
    <col min="4876" max="4876" width="4.5" customWidth="1"/>
    <col min="4877" max="4877" width="4.375" customWidth="1"/>
    <col min="4878" max="4878" width="7.25" customWidth="1"/>
    <col min="4879" max="4879" width="7.5" customWidth="1"/>
    <col min="4880" max="4880" width="7.375" customWidth="1"/>
    <col min="4881" max="4881" width="7.25" customWidth="1"/>
    <col min="4882" max="4882" width="28.125" customWidth="1"/>
    <col min="4883" max="4883" width="0" hidden="1" customWidth="1"/>
    <col min="5121" max="5121" width="2.875" customWidth="1"/>
    <col min="5122" max="5122" width="26.25" customWidth="1"/>
    <col min="5123" max="5123" width="5.375" customWidth="1"/>
    <col min="5124" max="5124" width="18.5" customWidth="1"/>
    <col min="5125" max="5125" width="10.125" customWidth="1"/>
    <col min="5126" max="5126" width="9.375" customWidth="1"/>
    <col min="5127" max="5127" width="6.5" customWidth="1"/>
    <col min="5128" max="5128" width="5.125" customWidth="1"/>
    <col min="5129" max="5129" width="6.25" customWidth="1"/>
    <col min="5130" max="5130" width="7.375" customWidth="1"/>
    <col min="5131" max="5131" width="7.625" customWidth="1"/>
    <col min="5132" max="5132" width="4.5" customWidth="1"/>
    <col min="5133" max="5133" width="4.375" customWidth="1"/>
    <col min="5134" max="5134" width="7.25" customWidth="1"/>
    <col min="5135" max="5135" width="7.5" customWidth="1"/>
    <col min="5136" max="5136" width="7.375" customWidth="1"/>
    <col min="5137" max="5137" width="7.25" customWidth="1"/>
    <col min="5138" max="5138" width="28.125" customWidth="1"/>
    <col min="5139" max="5139" width="0" hidden="1" customWidth="1"/>
    <col min="5377" max="5377" width="2.875" customWidth="1"/>
    <col min="5378" max="5378" width="26.25" customWidth="1"/>
    <col min="5379" max="5379" width="5.375" customWidth="1"/>
    <col min="5380" max="5380" width="18.5" customWidth="1"/>
    <col min="5381" max="5381" width="10.125" customWidth="1"/>
    <col min="5382" max="5382" width="9.375" customWidth="1"/>
    <col min="5383" max="5383" width="6.5" customWidth="1"/>
    <col min="5384" max="5384" width="5.125" customWidth="1"/>
    <col min="5385" max="5385" width="6.25" customWidth="1"/>
    <col min="5386" max="5386" width="7.375" customWidth="1"/>
    <col min="5387" max="5387" width="7.625" customWidth="1"/>
    <col min="5388" max="5388" width="4.5" customWidth="1"/>
    <col min="5389" max="5389" width="4.375" customWidth="1"/>
    <col min="5390" max="5390" width="7.25" customWidth="1"/>
    <col min="5391" max="5391" width="7.5" customWidth="1"/>
    <col min="5392" max="5392" width="7.375" customWidth="1"/>
    <col min="5393" max="5393" width="7.25" customWidth="1"/>
    <col min="5394" max="5394" width="28.125" customWidth="1"/>
    <col min="5395" max="5395" width="0" hidden="1" customWidth="1"/>
    <col min="5633" max="5633" width="2.875" customWidth="1"/>
    <col min="5634" max="5634" width="26.25" customWidth="1"/>
    <col min="5635" max="5635" width="5.375" customWidth="1"/>
    <col min="5636" max="5636" width="18.5" customWidth="1"/>
    <col min="5637" max="5637" width="10.125" customWidth="1"/>
    <col min="5638" max="5638" width="9.375" customWidth="1"/>
    <col min="5639" max="5639" width="6.5" customWidth="1"/>
    <col min="5640" max="5640" width="5.125" customWidth="1"/>
    <col min="5641" max="5641" width="6.25" customWidth="1"/>
    <col min="5642" max="5642" width="7.375" customWidth="1"/>
    <col min="5643" max="5643" width="7.625" customWidth="1"/>
    <col min="5644" max="5644" width="4.5" customWidth="1"/>
    <col min="5645" max="5645" width="4.375" customWidth="1"/>
    <col min="5646" max="5646" width="7.25" customWidth="1"/>
    <col min="5647" max="5647" width="7.5" customWidth="1"/>
    <col min="5648" max="5648" width="7.375" customWidth="1"/>
    <col min="5649" max="5649" width="7.25" customWidth="1"/>
    <col min="5650" max="5650" width="28.125" customWidth="1"/>
    <col min="5651" max="5651" width="0" hidden="1" customWidth="1"/>
    <col min="5889" max="5889" width="2.875" customWidth="1"/>
    <col min="5890" max="5890" width="26.25" customWidth="1"/>
    <col min="5891" max="5891" width="5.375" customWidth="1"/>
    <col min="5892" max="5892" width="18.5" customWidth="1"/>
    <col min="5893" max="5893" width="10.125" customWidth="1"/>
    <col min="5894" max="5894" width="9.375" customWidth="1"/>
    <col min="5895" max="5895" width="6.5" customWidth="1"/>
    <col min="5896" max="5896" width="5.125" customWidth="1"/>
    <col min="5897" max="5897" width="6.25" customWidth="1"/>
    <col min="5898" max="5898" width="7.375" customWidth="1"/>
    <col min="5899" max="5899" width="7.625" customWidth="1"/>
    <col min="5900" max="5900" width="4.5" customWidth="1"/>
    <col min="5901" max="5901" width="4.375" customWidth="1"/>
    <col min="5902" max="5902" width="7.25" customWidth="1"/>
    <col min="5903" max="5903" width="7.5" customWidth="1"/>
    <col min="5904" max="5904" width="7.375" customWidth="1"/>
    <col min="5905" max="5905" width="7.25" customWidth="1"/>
    <col min="5906" max="5906" width="28.125" customWidth="1"/>
    <col min="5907" max="5907" width="0" hidden="1" customWidth="1"/>
    <col min="6145" max="6145" width="2.875" customWidth="1"/>
    <col min="6146" max="6146" width="26.25" customWidth="1"/>
    <col min="6147" max="6147" width="5.375" customWidth="1"/>
    <col min="6148" max="6148" width="18.5" customWidth="1"/>
    <col min="6149" max="6149" width="10.125" customWidth="1"/>
    <col min="6150" max="6150" width="9.375" customWidth="1"/>
    <col min="6151" max="6151" width="6.5" customWidth="1"/>
    <col min="6152" max="6152" width="5.125" customWidth="1"/>
    <col min="6153" max="6153" width="6.25" customWidth="1"/>
    <col min="6154" max="6154" width="7.375" customWidth="1"/>
    <col min="6155" max="6155" width="7.625" customWidth="1"/>
    <col min="6156" max="6156" width="4.5" customWidth="1"/>
    <col min="6157" max="6157" width="4.375" customWidth="1"/>
    <col min="6158" max="6158" width="7.25" customWidth="1"/>
    <col min="6159" max="6159" width="7.5" customWidth="1"/>
    <col min="6160" max="6160" width="7.375" customWidth="1"/>
    <col min="6161" max="6161" width="7.25" customWidth="1"/>
    <col min="6162" max="6162" width="28.125" customWidth="1"/>
    <col min="6163" max="6163" width="0" hidden="1" customWidth="1"/>
    <col min="6401" max="6401" width="2.875" customWidth="1"/>
    <col min="6402" max="6402" width="26.25" customWidth="1"/>
    <col min="6403" max="6403" width="5.375" customWidth="1"/>
    <col min="6404" max="6404" width="18.5" customWidth="1"/>
    <col min="6405" max="6405" width="10.125" customWidth="1"/>
    <col min="6406" max="6406" width="9.375" customWidth="1"/>
    <col min="6407" max="6407" width="6.5" customWidth="1"/>
    <col min="6408" max="6408" width="5.125" customWidth="1"/>
    <col min="6409" max="6409" width="6.25" customWidth="1"/>
    <col min="6410" max="6410" width="7.375" customWidth="1"/>
    <col min="6411" max="6411" width="7.625" customWidth="1"/>
    <col min="6412" max="6412" width="4.5" customWidth="1"/>
    <col min="6413" max="6413" width="4.375" customWidth="1"/>
    <col min="6414" max="6414" width="7.25" customWidth="1"/>
    <col min="6415" max="6415" width="7.5" customWidth="1"/>
    <col min="6416" max="6416" width="7.375" customWidth="1"/>
    <col min="6417" max="6417" width="7.25" customWidth="1"/>
    <col min="6418" max="6418" width="28.125" customWidth="1"/>
    <col min="6419" max="6419" width="0" hidden="1" customWidth="1"/>
    <col min="6657" max="6657" width="2.875" customWidth="1"/>
    <col min="6658" max="6658" width="26.25" customWidth="1"/>
    <col min="6659" max="6659" width="5.375" customWidth="1"/>
    <col min="6660" max="6660" width="18.5" customWidth="1"/>
    <col min="6661" max="6661" width="10.125" customWidth="1"/>
    <col min="6662" max="6662" width="9.375" customWidth="1"/>
    <col min="6663" max="6663" width="6.5" customWidth="1"/>
    <col min="6664" max="6664" width="5.125" customWidth="1"/>
    <col min="6665" max="6665" width="6.25" customWidth="1"/>
    <col min="6666" max="6666" width="7.375" customWidth="1"/>
    <col min="6667" max="6667" width="7.625" customWidth="1"/>
    <col min="6668" max="6668" width="4.5" customWidth="1"/>
    <col min="6669" max="6669" width="4.375" customWidth="1"/>
    <col min="6670" max="6670" width="7.25" customWidth="1"/>
    <col min="6671" max="6671" width="7.5" customWidth="1"/>
    <col min="6672" max="6672" width="7.375" customWidth="1"/>
    <col min="6673" max="6673" width="7.25" customWidth="1"/>
    <col min="6674" max="6674" width="28.125" customWidth="1"/>
    <col min="6675" max="6675" width="0" hidden="1" customWidth="1"/>
    <col min="6913" max="6913" width="2.875" customWidth="1"/>
    <col min="6914" max="6914" width="26.25" customWidth="1"/>
    <col min="6915" max="6915" width="5.375" customWidth="1"/>
    <col min="6916" max="6916" width="18.5" customWidth="1"/>
    <col min="6917" max="6917" width="10.125" customWidth="1"/>
    <col min="6918" max="6918" width="9.375" customWidth="1"/>
    <col min="6919" max="6919" width="6.5" customWidth="1"/>
    <col min="6920" max="6920" width="5.125" customWidth="1"/>
    <col min="6921" max="6921" width="6.25" customWidth="1"/>
    <col min="6922" max="6922" width="7.375" customWidth="1"/>
    <col min="6923" max="6923" width="7.625" customWidth="1"/>
    <col min="6924" max="6924" width="4.5" customWidth="1"/>
    <col min="6925" max="6925" width="4.375" customWidth="1"/>
    <col min="6926" max="6926" width="7.25" customWidth="1"/>
    <col min="6927" max="6927" width="7.5" customWidth="1"/>
    <col min="6928" max="6928" width="7.375" customWidth="1"/>
    <col min="6929" max="6929" width="7.25" customWidth="1"/>
    <col min="6930" max="6930" width="28.125" customWidth="1"/>
    <col min="6931" max="6931" width="0" hidden="1" customWidth="1"/>
    <col min="7169" max="7169" width="2.875" customWidth="1"/>
    <col min="7170" max="7170" width="26.25" customWidth="1"/>
    <col min="7171" max="7171" width="5.375" customWidth="1"/>
    <col min="7172" max="7172" width="18.5" customWidth="1"/>
    <col min="7173" max="7173" width="10.125" customWidth="1"/>
    <col min="7174" max="7174" width="9.375" customWidth="1"/>
    <col min="7175" max="7175" width="6.5" customWidth="1"/>
    <col min="7176" max="7176" width="5.125" customWidth="1"/>
    <col min="7177" max="7177" width="6.25" customWidth="1"/>
    <col min="7178" max="7178" width="7.375" customWidth="1"/>
    <col min="7179" max="7179" width="7.625" customWidth="1"/>
    <col min="7180" max="7180" width="4.5" customWidth="1"/>
    <col min="7181" max="7181" width="4.375" customWidth="1"/>
    <col min="7182" max="7182" width="7.25" customWidth="1"/>
    <col min="7183" max="7183" width="7.5" customWidth="1"/>
    <col min="7184" max="7184" width="7.375" customWidth="1"/>
    <col min="7185" max="7185" width="7.25" customWidth="1"/>
    <col min="7186" max="7186" width="28.125" customWidth="1"/>
    <col min="7187" max="7187" width="0" hidden="1" customWidth="1"/>
    <col min="7425" max="7425" width="2.875" customWidth="1"/>
    <col min="7426" max="7426" width="26.25" customWidth="1"/>
    <col min="7427" max="7427" width="5.375" customWidth="1"/>
    <col min="7428" max="7428" width="18.5" customWidth="1"/>
    <col min="7429" max="7429" width="10.125" customWidth="1"/>
    <col min="7430" max="7430" width="9.375" customWidth="1"/>
    <col min="7431" max="7431" width="6.5" customWidth="1"/>
    <col min="7432" max="7432" width="5.125" customWidth="1"/>
    <col min="7433" max="7433" width="6.25" customWidth="1"/>
    <col min="7434" max="7434" width="7.375" customWidth="1"/>
    <col min="7435" max="7435" width="7.625" customWidth="1"/>
    <col min="7436" max="7436" width="4.5" customWidth="1"/>
    <col min="7437" max="7437" width="4.375" customWidth="1"/>
    <col min="7438" max="7438" width="7.25" customWidth="1"/>
    <col min="7439" max="7439" width="7.5" customWidth="1"/>
    <col min="7440" max="7440" width="7.375" customWidth="1"/>
    <col min="7441" max="7441" width="7.25" customWidth="1"/>
    <col min="7442" max="7442" width="28.125" customWidth="1"/>
    <col min="7443" max="7443" width="0" hidden="1" customWidth="1"/>
    <col min="7681" max="7681" width="2.875" customWidth="1"/>
    <col min="7682" max="7682" width="26.25" customWidth="1"/>
    <col min="7683" max="7683" width="5.375" customWidth="1"/>
    <col min="7684" max="7684" width="18.5" customWidth="1"/>
    <col min="7685" max="7685" width="10.125" customWidth="1"/>
    <col min="7686" max="7686" width="9.375" customWidth="1"/>
    <col min="7687" max="7687" width="6.5" customWidth="1"/>
    <col min="7688" max="7688" width="5.125" customWidth="1"/>
    <col min="7689" max="7689" width="6.25" customWidth="1"/>
    <col min="7690" max="7690" width="7.375" customWidth="1"/>
    <col min="7691" max="7691" width="7.625" customWidth="1"/>
    <col min="7692" max="7692" width="4.5" customWidth="1"/>
    <col min="7693" max="7693" width="4.375" customWidth="1"/>
    <col min="7694" max="7694" width="7.25" customWidth="1"/>
    <col min="7695" max="7695" width="7.5" customWidth="1"/>
    <col min="7696" max="7696" width="7.375" customWidth="1"/>
    <col min="7697" max="7697" width="7.25" customWidth="1"/>
    <col min="7698" max="7698" width="28.125" customWidth="1"/>
    <col min="7699" max="7699" width="0" hidden="1" customWidth="1"/>
    <col min="7937" max="7937" width="2.875" customWidth="1"/>
    <col min="7938" max="7938" width="26.25" customWidth="1"/>
    <col min="7939" max="7939" width="5.375" customWidth="1"/>
    <col min="7940" max="7940" width="18.5" customWidth="1"/>
    <col min="7941" max="7941" width="10.125" customWidth="1"/>
    <col min="7942" max="7942" width="9.375" customWidth="1"/>
    <col min="7943" max="7943" width="6.5" customWidth="1"/>
    <col min="7944" max="7944" width="5.125" customWidth="1"/>
    <col min="7945" max="7945" width="6.25" customWidth="1"/>
    <col min="7946" max="7946" width="7.375" customWidth="1"/>
    <col min="7947" max="7947" width="7.625" customWidth="1"/>
    <col min="7948" max="7948" width="4.5" customWidth="1"/>
    <col min="7949" max="7949" width="4.375" customWidth="1"/>
    <col min="7950" max="7950" width="7.25" customWidth="1"/>
    <col min="7951" max="7951" width="7.5" customWidth="1"/>
    <col min="7952" max="7952" width="7.375" customWidth="1"/>
    <col min="7953" max="7953" width="7.25" customWidth="1"/>
    <col min="7954" max="7954" width="28.125" customWidth="1"/>
    <col min="7955" max="7955" width="0" hidden="1" customWidth="1"/>
    <col min="8193" max="8193" width="2.875" customWidth="1"/>
    <col min="8194" max="8194" width="26.25" customWidth="1"/>
    <col min="8195" max="8195" width="5.375" customWidth="1"/>
    <col min="8196" max="8196" width="18.5" customWidth="1"/>
    <col min="8197" max="8197" width="10.125" customWidth="1"/>
    <col min="8198" max="8198" width="9.375" customWidth="1"/>
    <col min="8199" max="8199" width="6.5" customWidth="1"/>
    <col min="8200" max="8200" width="5.125" customWidth="1"/>
    <col min="8201" max="8201" width="6.25" customWidth="1"/>
    <col min="8202" max="8202" width="7.375" customWidth="1"/>
    <col min="8203" max="8203" width="7.625" customWidth="1"/>
    <col min="8204" max="8204" width="4.5" customWidth="1"/>
    <col min="8205" max="8205" width="4.375" customWidth="1"/>
    <col min="8206" max="8206" width="7.25" customWidth="1"/>
    <col min="8207" max="8207" width="7.5" customWidth="1"/>
    <col min="8208" max="8208" width="7.375" customWidth="1"/>
    <col min="8209" max="8209" width="7.25" customWidth="1"/>
    <col min="8210" max="8210" width="28.125" customWidth="1"/>
    <col min="8211" max="8211" width="0" hidden="1" customWidth="1"/>
    <col min="8449" max="8449" width="2.875" customWidth="1"/>
    <col min="8450" max="8450" width="26.25" customWidth="1"/>
    <col min="8451" max="8451" width="5.375" customWidth="1"/>
    <col min="8452" max="8452" width="18.5" customWidth="1"/>
    <col min="8453" max="8453" width="10.125" customWidth="1"/>
    <col min="8454" max="8454" width="9.375" customWidth="1"/>
    <col min="8455" max="8455" width="6.5" customWidth="1"/>
    <col min="8456" max="8456" width="5.125" customWidth="1"/>
    <col min="8457" max="8457" width="6.25" customWidth="1"/>
    <col min="8458" max="8458" width="7.375" customWidth="1"/>
    <col min="8459" max="8459" width="7.625" customWidth="1"/>
    <col min="8460" max="8460" width="4.5" customWidth="1"/>
    <col min="8461" max="8461" width="4.375" customWidth="1"/>
    <col min="8462" max="8462" width="7.25" customWidth="1"/>
    <col min="8463" max="8463" width="7.5" customWidth="1"/>
    <col min="8464" max="8464" width="7.375" customWidth="1"/>
    <col min="8465" max="8465" width="7.25" customWidth="1"/>
    <col min="8466" max="8466" width="28.125" customWidth="1"/>
    <col min="8467" max="8467" width="0" hidden="1" customWidth="1"/>
    <col min="8705" max="8705" width="2.875" customWidth="1"/>
    <col min="8706" max="8706" width="26.25" customWidth="1"/>
    <col min="8707" max="8707" width="5.375" customWidth="1"/>
    <col min="8708" max="8708" width="18.5" customWidth="1"/>
    <col min="8709" max="8709" width="10.125" customWidth="1"/>
    <col min="8710" max="8710" width="9.375" customWidth="1"/>
    <col min="8711" max="8711" width="6.5" customWidth="1"/>
    <col min="8712" max="8712" width="5.125" customWidth="1"/>
    <col min="8713" max="8713" width="6.25" customWidth="1"/>
    <col min="8714" max="8714" width="7.375" customWidth="1"/>
    <col min="8715" max="8715" width="7.625" customWidth="1"/>
    <col min="8716" max="8716" width="4.5" customWidth="1"/>
    <col min="8717" max="8717" width="4.375" customWidth="1"/>
    <col min="8718" max="8718" width="7.25" customWidth="1"/>
    <col min="8719" max="8719" width="7.5" customWidth="1"/>
    <col min="8720" max="8720" width="7.375" customWidth="1"/>
    <col min="8721" max="8721" width="7.25" customWidth="1"/>
    <col min="8722" max="8722" width="28.125" customWidth="1"/>
    <col min="8723" max="8723" width="0" hidden="1" customWidth="1"/>
    <col min="8961" max="8961" width="2.875" customWidth="1"/>
    <col min="8962" max="8962" width="26.25" customWidth="1"/>
    <col min="8963" max="8963" width="5.375" customWidth="1"/>
    <col min="8964" max="8964" width="18.5" customWidth="1"/>
    <col min="8965" max="8965" width="10.125" customWidth="1"/>
    <col min="8966" max="8966" width="9.375" customWidth="1"/>
    <col min="8967" max="8967" width="6.5" customWidth="1"/>
    <col min="8968" max="8968" width="5.125" customWidth="1"/>
    <col min="8969" max="8969" width="6.25" customWidth="1"/>
    <col min="8970" max="8970" width="7.375" customWidth="1"/>
    <col min="8971" max="8971" width="7.625" customWidth="1"/>
    <col min="8972" max="8972" width="4.5" customWidth="1"/>
    <col min="8973" max="8973" width="4.375" customWidth="1"/>
    <col min="8974" max="8974" width="7.25" customWidth="1"/>
    <col min="8975" max="8975" width="7.5" customWidth="1"/>
    <col min="8976" max="8976" width="7.375" customWidth="1"/>
    <col min="8977" max="8977" width="7.25" customWidth="1"/>
    <col min="8978" max="8978" width="28.125" customWidth="1"/>
    <col min="8979" max="8979" width="0" hidden="1" customWidth="1"/>
    <col min="9217" max="9217" width="2.875" customWidth="1"/>
    <col min="9218" max="9218" width="26.25" customWidth="1"/>
    <col min="9219" max="9219" width="5.375" customWidth="1"/>
    <col min="9220" max="9220" width="18.5" customWidth="1"/>
    <col min="9221" max="9221" width="10.125" customWidth="1"/>
    <col min="9222" max="9222" width="9.375" customWidth="1"/>
    <col min="9223" max="9223" width="6.5" customWidth="1"/>
    <col min="9224" max="9224" width="5.125" customWidth="1"/>
    <col min="9225" max="9225" width="6.25" customWidth="1"/>
    <col min="9226" max="9226" width="7.375" customWidth="1"/>
    <col min="9227" max="9227" width="7.625" customWidth="1"/>
    <col min="9228" max="9228" width="4.5" customWidth="1"/>
    <col min="9229" max="9229" width="4.375" customWidth="1"/>
    <col min="9230" max="9230" width="7.25" customWidth="1"/>
    <col min="9231" max="9231" width="7.5" customWidth="1"/>
    <col min="9232" max="9232" width="7.375" customWidth="1"/>
    <col min="9233" max="9233" width="7.25" customWidth="1"/>
    <col min="9234" max="9234" width="28.125" customWidth="1"/>
    <col min="9235" max="9235" width="0" hidden="1" customWidth="1"/>
    <col min="9473" max="9473" width="2.875" customWidth="1"/>
    <col min="9474" max="9474" width="26.25" customWidth="1"/>
    <col min="9475" max="9475" width="5.375" customWidth="1"/>
    <col min="9476" max="9476" width="18.5" customWidth="1"/>
    <col min="9477" max="9477" width="10.125" customWidth="1"/>
    <col min="9478" max="9478" width="9.375" customWidth="1"/>
    <col min="9479" max="9479" width="6.5" customWidth="1"/>
    <col min="9480" max="9480" width="5.125" customWidth="1"/>
    <col min="9481" max="9481" width="6.25" customWidth="1"/>
    <col min="9482" max="9482" width="7.375" customWidth="1"/>
    <col min="9483" max="9483" width="7.625" customWidth="1"/>
    <col min="9484" max="9484" width="4.5" customWidth="1"/>
    <col min="9485" max="9485" width="4.375" customWidth="1"/>
    <col min="9486" max="9486" width="7.25" customWidth="1"/>
    <col min="9487" max="9487" width="7.5" customWidth="1"/>
    <col min="9488" max="9488" width="7.375" customWidth="1"/>
    <col min="9489" max="9489" width="7.25" customWidth="1"/>
    <col min="9490" max="9490" width="28.125" customWidth="1"/>
    <col min="9491" max="9491" width="0" hidden="1" customWidth="1"/>
    <col min="9729" max="9729" width="2.875" customWidth="1"/>
    <col min="9730" max="9730" width="26.25" customWidth="1"/>
    <col min="9731" max="9731" width="5.375" customWidth="1"/>
    <col min="9732" max="9732" width="18.5" customWidth="1"/>
    <col min="9733" max="9733" width="10.125" customWidth="1"/>
    <col min="9734" max="9734" width="9.375" customWidth="1"/>
    <col min="9735" max="9735" width="6.5" customWidth="1"/>
    <col min="9736" max="9736" width="5.125" customWidth="1"/>
    <col min="9737" max="9737" width="6.25" customWidth="1"/>
    <col min="9738" max="9738" width="7.375" customWidth="1"/>
    <col min="9739" max="9739" width="7.625" customWidth="1"/>
    <col min="9740" max="9740" width="4.5" customWidth="1"/>
    <col min="9741" max="9741" width="4.375" customWidth="1"/>
    <col min="9742" max="9742" width="7.25" customWidth="1"/>
    <col min="9743" max="9743" width="7.5" customWidth="1"/>
    <col min="9744" max="9744" width="7.375" customWidth="1"/>
    <col min="9745" max="9745" width="7.25" customWidth="1"/>
    <col min="9746" max="9746" width="28.125" customWidth="1"/>
    <col min="9747" max="9747" width="0" hidden="1" customWidth="1"/>
    <col min="9985" max="9985" width="2.875" customWidth="1"/>
    <col min="9986" max="9986" width="26.25" customWidth="1"/>
    <col min="9987" max="9987" width="5.375" customWidth="1"/>
    <col min="9988" max="9988" width="18.5" customWidth="1"/>
    <col min="9989" max="9989" width="10.125" customWidth="1"/>
    <col min="9990" max="9990" width="9.375" customWidth="1"/>
    <col min="9991" max="9991" width="6.5" customWidth="1"/>
    <col min="9992" max="9992" width="5.125" customWidth="1"/>
    <col min="9993" max="9993" width="6.25" customWidth="1"/>
    <col min="9994" max="9994" width="7.375" customWidth="1"/>
    <col min="9995" max="9995" width="7.625" customWidth="1"/>
    <col min="9996" max="9996" width="4.5" customWidth="1"/>
    <col min="9997" max="9997" width="4.375" customWidth="1"/>
    <col min="9998" max="9998" width="7.25" customWidth="1"/>
    <col min="9999" max="9999" width="7.5" customWidth="1"/>
    <col min="10000" max="10000" width="7.375" customWidth="1"/>
    <col min="10001" max="10001" width="7.25" customWidth="1"/>
    <col min="10002" max="10002" width="28.125" customWidth="1"/>
    <col min="10003" max="10003" width="0" hidden="1" customWidth="1"/>
    <col min="10241" max="10241" width="2.875" customWidth="1"/>
    <col min="10242" max="10242" width="26.25" customWidth="1"/>
    <col min="10243" max="10243" width="5.375" customWidth="1"/>
    <col min="10244" max="10244" width="18.5" customWidth="1"/>
    <col min="10245" max="10245" width="10.125" customWidth="1"/>
    <col min="10246" max="10246" width="9.375" customWidth="1"/>
    <col min="10247" max="10247" width="6.5" customWidth="1"/>
    <col min="10248" max="10248" width="5.125" customWidth="1"/>
    <col min="10249" max="10249" width="6.25" customWidth="1"/>
    <col min="10250" max="10250" width="7.375" customWidth="1"/>
    <col min="10251" max="10251" width="7.625" customWidth="1"/>
    <col min="10252" max="10252" width="4.5" customWidth="1"/>
    <col min="10253" max="10253" width="4.375" customWidth="1"/>
    <col min="10254" max="10254" width="7.25" customWidth="1"/>
    <col min="10255" max="10255" width="7.5" customWidth="1"/>
    <col min="10256" max="10256" width="7.375" customWidth="1"/>
    <col min="10257" max="10257" width="7.25" customWidth="1"/>
    <col min="10258" max="10258" width="28.125" customWidth="1"/>
    <col min="10259" max="10259" width="0" hidden="1" customWidth="1"/>
    <col min="10497" max="10497" width="2.875" customWidth="1"/>
    <col min="10498" max="10498" width="26.25" customWidth="1"/>
    <col min="10499" max="10499" width="5.375" customWidth="1"/>
    <col min="10500" max="10500" width="18.5" customWidth="1"/>
    <col min="10501" max="10501" width="10.125" customWidth="1"/>
    <col min="10502" max="10502" width="9.375" customWidth="1"/>
    <col min="10503" max="10503" width="6.5" customWidth="1"/>
    <col min="10504" max="10504" width="5.125" customWidth="1"/>
    <col min="10505" max="10505" width="6.25" customWidth="1"/>
    <col min="10506" max="10506" width="7.375" customWidth="1"/>
    <col min="10507" max="10507" width="7.625" customWidth="1"/>
    <col min="10508" max="10508" width="4.5" customWidth="1"/>
    <col min="10509" max="10509" width="4.375" customWidth="1"/>
    <col min="10510" max="10510" width="7.25" customWidth="1"/>
    <col min="10511" max="10511" width="7.5" customWidth="1"/>
    <col min="10512" max="10512" width="7.375" customWidth="1"/>
    <col min="10513" max="10513" width="7.25" customWidth="1"/>
    <col min="10514" max="10514" width="28.125" customWidth="1"/>
    <col min="10515" max="10515" width="0" hidden="1" customWidth="1"/>
    <col min="10753" max="10753" width="2.875" customWidth="1"/>
    <col min="10754" max="10754" width="26.25" customWidth="1"/>
    <col min="10755" max="10755" width="5.375" customWidth="1"/>
    <col min="10756" max="10756" width="18.5" customWidth="1"/>
    <col min="10757" max="10757" width="10.125" customWidth="1"/>
    <col min="10758" max="10758" width="9.375" customWidth="1"/>
    <col min="10759" max="10759" width="6.5" customWidth="1"/>
    <col min="10760" max="10760" width="5.125" customWidth="1"/>
    <col min="10761" max="10761" width="6.25" customWidth="1"/>
    <col min="10762" max="10762" width="7.375" customWidth="1"/>
    <col min="10763" max="10763" width="7.625" customWidth="1"/>
    <col min="10764" max="10764" width="4.5" customWidth="1"/>
    <col min="10765" max="10765" width="4.375" customWidth="1"/>
    <col min="10766" max="10766" width="7.25" customWidth="1"/>
    <col min="10767" max="10767" width="7.5" customWidth="1"/>
    <col min="10768" max="10768" width="7.375" customWidth="1"/>
    <col min="10769" max="10769" width="7.25" customWidth="1"/>
    <col min="10770" max="10770" width="28.125" customWidth="1"/>
    <col min="10771" max="10771" width="0" hidden="1" customWidth="1"/>
    <col min="11009" max="11009" width="2.875" customWidth="1"/>
    <col min="11010" max="11010" width="26.25" customWidth="1"/>
    <col min="11011" max="11011" width="5.375" customWidth="1"/>
    <col min="11012" max="11012" width="18.5" customWidth="1"/>
    <col min="11013" max="11013" width="10.125" customWidth="1"/>
    <col min="11014" max="11014" width="9.375" customWidth="1"/>
    <col min="11015" max="11015" width="6.5" customWidth="1"/>
    <col min="11016" max="11016" width="5.125" customWidth="1"/>
    <col min="11017" max="11017" width="6.25" customWidth="1"/>
    <col min="11018" max="11018" width="7.375" customWidth="1"/>
    <col min="11019" max="11019" width="7.625" customWidth="1"/>
    <col min="11020" max="11020" width="4.5" customWidth="1"/>
    <col min="11021" max="11021" width="4.375" customWidth="1"/>
    <col min="11022" max="11022" width="7.25" customWidth="1"/>
    <col min="11023" max="11023" width="7.5" customWidth="1"/>
    <col min="11024" max="11024" width="7.375" customWidth="1"/>
    <col min="11025" max="11025" width="7.25" customWidth="1"/>
    <col min="11026" max="11026" width="28.125" customWidth="1"/>
    <col min="11027" max="11027" width="0" hidden="1" customWidth="1"/>
    <col min="11265" max="11265" width="2.875" customWidth="1"/>
    <col min="11266" max="11266" width="26.25" customWidth="1"/>
    <col min="11267" max="11267" width="5.375" customWidth="1"/>
    <col min="11268" max="11268" width="18.5" customWidth="1"/>
    <col min="11269" max="11269" width="10.125" customWidth="1"/>
    <col min="11270" max="11270" width="9.375" customWidth="1"/>
    <col min="11271" max="11271" width="6.5" customWidth="1"/>
    <col min="11272" max="11272" width="5.125" customWidth="1"/>
    <col min="11273" max="11273" width="6.25" customWidth="1"/>
    <col min="11274" max="11274" width="7.375" customWidth="1"/>
    <col min="11275" max="11275" width="7.625" customWidth="1"/>
    <col min="11276" max="11276" width="4.5" customWidth="1"/>
    <col min="11277" max="11277" width="4.375" customWidth="1"/>
    <col min="11278" max="11278" width="7.25" customWidth="1"/>
    <col min="11279" max="11279" width="7.5" customWidth="1"/>
    <col min="11280" max="11280" width="7.375" customWidth="1"/>
    <col min="11281" max="11281" width="7.25" customWidth="1"/>
    <col min="11282" max="11282" width="28.125" customWidth="1"/>
    <col min="11283" max="11283" width="0" hidden="1" customWidth="1"/>
    <col min="11521" max="11521" width="2.875" customWidth="1"/>
    <col min="11522" max="11522" width="26.25" customWidth="1"/>
    <col min="11523" max="11523" width="5.375" customWidth="1"/>
    <col min="11524" max="11524" width="18.5" customWidth="1"/>
    <col min="11525" max="11525" width="10.125" customWidth="1"/>
    <col min="11526" max="11526" width="9.375" customWidth="1"/>
    <col min="11527" max="11527" width="6.5" customWidth="1"/>
    <col min="11528" max="11528" width="5.125" customWidth="1"/>
    <col min="11529" max="11529" width="6.25" customWidth="1"/>
    <col min="11530" max="11530" width="7.375" customWidth="1"/>
    <col min="11531" max="11531" width="7.625" customWidth="1"/>
    <col min="11532" max="11532" width="4.5" customWidth="1"/>
    <col min="11533" max="11533" width="4.375" customWidth="1"/>
    <col min="11534" max="11534" width="7.25" customWidth="1"/>
    <col min="11535" max="11535" width="7.5" customWidth="1"/>
    <col min="11536" max="11536" width="7.375" customWidth="1"/>
    <col min="11537" max="11537" width="7.25" customWidth="1"/>
    <col min="11538" max="11538" width="28.125" customWidth="1"/>
    <col min="11539" max="11539" width="0" hidden="1" customWidth="1"/>
    <col min="11777" max="11777" width="2.875" customWidth="1"/>
    <col min="11778" max="11778" width="26.25" customWidth="1"/>
    <col min="11779" max="11779" width="5.375" customWidth="1"/>
    <col min="11780" max="11780" width="18.5" customWidth="1"/>
    <col min="11781" max="11781" width="10.125" customWidth="1"/>
    <col min="11782" max="11782" width="9.375" customWidth="1"/>
    <col min="11783" max="11783" width="6.5" customWidth="1"/>
    <col min="11784" max="11784" width="5.125" customWidth="1"/>
    <col min="11785" max="11785" width="6.25" customWidth="1"/>
    <col min="11786" max="11786" width="7.375" customWidth="1"/>
    <col min="11787" max="11787" width="7.625" customWidth="1"/>
    <col min="11788" max="11788" width="4.5" customWidth="1"/>
    <col min="11789" max="11789" width="4.375" customWidth="1"/>
    <col min="11790" max="11790" width="7.25" customWidth="1"/>
    <col min="11791" max="11791" width="7.5" customWidth="1"/>
    <col min="11792" max="11792" width="7.375" customWidth="1"/>
    <col min="11793" max="11793" width="7.25" customWidth="1"/>
    <col min="11794" max="11794" width="28.125" customWidth="1"/>
    <col min="11795" max="11795" width="0" hidden="1" customWidth="1"/>
    <col min="12033" max="12033" width="2.875" customWidth="1"/>
    <col min="12034" max="12034" width="26.25" customWidth="1"/>
    <col min="12035" max="12035" width="5.375" customWidth="1"/>
    <col min="12036" max="12036" width="18.5" customWidth="1"/>
    <col min="12037" max="12037" width="10.125" customWidth="1"/>
    <col min="12038" max="12038" width="9.375" customWidth="1"/>
    <col min="12039" max="12039" width="6.5" customWidth="1"/>
    <col min="12040" max="12040" width="5.125" customWidth="1"/>
    <col min="12041" max="12041" width="6.25" customWidth="1"/>
    <col min="12042" max="12042" width="7.375" customWidth="1"/>
    <col min="12043" max="12043" width="7.625" customWidth="1"/>
    <col min="12044" max="12044" width="4.5" customWidth="1"/>
    <col min="12045" max="12045" width="4.375" customWidth="1"/>
    <col min="12046" max="12046" width="7.25" customWidth="1"/>
    <col min="12047" max="12047" width="7.5" customWidth="1"/>
    <col min="12048" max="12048" width="7.375" customWidth="1"/>
    <col min="12049" max="12049" width="7.25" customWidth="1"/>
    <col min="12050" max="12050" width="28.125" customWidth="1"/>
    <col min="12051" max="12051" width="0" hidden="1" customWidth="1"/>
    <col min="12289" max="12289" width="2.875" customWidth="1"/>
    <col min="12290" max="12290" width="26.25" customWidth="1"/>
    <col min="12291" max="12291" width="5.375" customWidth="1"/>
    <col min="12292" max="12292" width="18.5" customWidth="1"/>
    <col min="12293" max="12293" width="10.125" customWidth="1"/>
    <col min="12294" max="12294" width="9.375" customWidth="1"/>
    <col min="12295" max="12295" width="6.5" customWidth="1"/>
    <col min="12296" max="12296" width="5.125" customWidth="1"/>
    <col min="12297" max="12297" width="6.25" customWidth="1"/>
    <col min="12298" max="12298" width="7.375" customWidth="1"/>
    <col min="12299" max="12299" width="7.625" customWidth="1"/>
    <col min="12300" max="12300" width="4.5" customWidth="1"/>
    <col min="12301" max="12301" width="4.375" customWidth="1"/>
    <col min="12302" max="12302" width="7.25" customWidth="1"/>
    <col min="12303" max="12303" width="7.5" customWidth="1"/>
    <col min="12304" max="12304" width="7.375" customWidth="1"/>
    <col min="12305" max="12305" width="7.25" customWidth="1"/>
    <col min="12306" max="12306" width="28.125" customWidth="1"/>
    <col min="12307" max="12307" width="0" hidden="1" customWidth="1"/>
    <col min="12545" max="12545" width="2.875" customWidth="1"/>
    <col min="12546" max="12546" width="26.25" customWidth="1"/>
    <col min="12547" max="12547" width="5.375" customWidth="1"/>
    <col min="12548" max="12548" width="18.5" customWidth="1"/>
    <col min="12549" max="12549" width="10.125" customWidth="1"/>
    <col min="12550" max="12550" width="9.375" customWidth="1"/>
    <col min="12551" max="12551" width="6.5" customWidth="1"/>
    <col min="12552" max="12552" width="5.125" customWidth="1"/>
    <col min="12553" max="12553" width="6.25" customWidth="1"/>
    <col min="12554" max="12554" width="7.375" customWidth="1"/>
    <col min="12555" max="12555" width="7.625" customWidth="1"/>
    <col min="12556" max="12556" width="4.5" customWidth="1"/>
    <col min="12557" max="12557" width="4.375" customWidth="1"/>
    <col min="12558" max="12558" width="7.25" customWidth="1"/>
    <col min="12559" max="12559" width="7.5" customWidth="1"/>
    <col min="12560" max="12560" width="7.375" customWidth="1"/>
    <col min="12561" max="12561" width="7.25" customWidth="1"/>
    <col min="12562" max="12562" width="28.125" customWidth="1"/>
    <col min="12563" max="12563" width="0" hidden="1" customWidth="1"/>
    <col min="12801" max="12801" width="2.875" customWidth="1"/>
    <col min="12802" max="12802" width="26.25" customWidth="1"/>
    <col min="12803" max="12803" width="5.375" customWidth="1"/>
    <col min="12804" max="12804" width="18.5" customWidth="1"/>
    <col min="12805" max="12805" width="10.125" customWidth="1"/>
    <col min="12806" max="12806" width="9.375" customWidth="1"/>
    <col min="12807" max="12807" width="6.5" customWidth="1"/>
    <col min="12808" max="12808" width="5.125" customWidth="1"/>
    <col min="12809" max="12809" width="6.25" customWidth="1"/>
    <col min="12810" max="12810" width="7.375" customWidth="1"/>
    <col min="12811" max="12811" width="7.625" customWidth="1"/>
    <col min="12812" max="12812" width="4.5" customWidth="1"/>
    <col min="12813" max="12813" width="4.375" customWidth="1"/>
    <col min="12814" max="12814" width="7.25" customWidth="1"/>
    <col min="12815" max="12815" width="7.5" customWidth="1"/>
    <col min="12816" max="12816" width="7.375" customWidth="1"/>
    <col min="12817" max="12817" width="7.25" customWidth="1"/>
    <col min="12818" max="12818" width="28.125" customWidth="1"/>
    <col min="12819" max="12819" width="0" hidden="1" customWidth="1"/>
    <col min="13057" max="13057" width="2.875" customWidth="1"/>
    <col min="13058" max="13058" width="26.25" customWidth="1"/>
    <col min="13059" max="13059" width="5.375" customWidth="1"/>
    <col min="13060" max="13060" width="18.5" customWidth="1"/>
    <col min="13061" max="13061" width="10.125" customWidth="1"/>
    <col min="13062" max="13062" width="9.375" customWidth="1"/>
    <col min="13063" max="13063" width="6.5" customWidth="1"/>
    <col min="13064" max="13064" width="5.125" customWidth="1"/>
    <col min="13065" max="13065" width="6.25" customWidth="1"/>
    <col min="13066" max="13066" width="7.375" customWidth="1"/>
    <col min="13067" max="13067" width="7.625" customWidth="1"/>
    <col min="13068" max="13068" width="4.5" customWidth="1"/>
    <col min="13069" max="13069" width="4.375" customWidth="1"/>
    <col min="13070" max="13070" width="7.25" customWidth="1"/>
    <col min="13071" max="13071" width="7.5" customWidth="1"/>
    <col min="13072" max="13072" width="7.375" customWidth="1"/>
    <col min="13073" max="13073" width="7.25" customWidth="1"/>
    <col min="13074" max="13074" width="28.125" customWidth="1"/>
    <col min="13075" max="13075" width="0" hidden="1" customWidth="1"/>
    <col min="13313" max="13313" width="2.875" customWidth="1"/>
    <col min="13314" max="13314" width="26.25" customWidth="1"/>
    <col min="13315" max="13315" width="5.375" customWidth="1"/>
    <col min="13316" max="13316" width="18.5" customWidth="1"/>
    <col min="13317" max="13317" width="10.125" customWidth="1"/>
    <col min="13318" max="13318" width="9.375" customWidth="1"/>
    <col min="13319" max="13319" width="6.5" customWidth="1"/>
    <col min="13320" max="13320" width="5.125" customWidth="1"/>
    <col min="13321" max="13321" width="6.25" customWidth="1"/>
    <col min="13322" max="13322" width="7.375" customWidth="1"/>
    <col min="13323" max="13323" width="7.625" customWidth="1"/>
    <col min="13324" max="13324" width="4.5" customWidth="1"/>
    <col min="13325" max="13325" width="4.375" customWidth="1"/>
    <col min="13326" max="13326" width="7.25" customWidth="1"/>
    <col min="13327" max="13327" width="7.5" customWidth="1"/>
    <col min="13328" max="13328" width="7.375" customWidth="1"/>
    <col min="13329" max="13329" width="7.25" customWidth="1"/>
    <col min="13330" max="13330" width="28.125" customWidth="1"/>
    <col min="13331" max="13331" width="0" hidden="1" customWidth="1"/>
    <col min="13569" max="13569" width="2.875" customWidth="1"/>
    <col min="13570" max="13570" width="26.25" customWidth="1"/>
    <col min="13571" max="13571" width="5.375" customWidth="1"/>
    <col min="13572" max="13572" width="18.5" customWidth="1"/>
    <col min="13573" max="13573" width="10.125" customWidth="1"/>
    <col min="13574" max="13574" width="9.375" customWidth="1"/>
    <col min="13575" max="13575" width="6.5" customWidth="1"/>
    <col min="13576" max="13576" width="5.125" customWidth="1"/>
    <col min="13577" max="13577" width="6.25" customWidth="1"/>
    <col min="13578" max="13578" width="7.375" customWidth="1"/>
    <col min="13579" max="13579" width="7.625" customWidth="1"/>
    <col min="13580" max="13580" width="4.5" customWidth="1"/>
    <col min="13581" max="13581" width="4.375" customWidth="1"/>
    <col min="13582" max="13582" width="7.25" customWidth="1"/>
    <col min="13583" max="13583" width="7.5" customWidth="1"/>
    <col min="13584" max="13584" width="7.375" customWidth="1"/>
    <col min="13585" max="13585" width="7.25" customWidth="1"/>
    <col min="13586" max="13586" width="28.125" customWidth="1"/>
    <col min="13587" max="13587" width="0" hidden="1" customWidth="1"/>
    <col min="13825" max="13825" width="2.875" customWidth="1"/>
    <col min="13826" max="13826" width="26.25" customWidth="1"/>
    <col min="13827" max="13827" width="5.375" customWidth="1"/>
    <col min="13828" max="13828" width="18.5" customWidth="1"/>
    <col min="13829" max="13829" width="10.125" customWidth="1"/>
    <col min="13830" max="13830" width="9.375" customWidth="1"/>
    <col min="13831" max="13831" width="6.5" customWidth="1"/>
    <col min="13832" max="13832" width="5.125" customWidth="1"/>
    <col min="13833" max="13833" width="6.25" customWidth="1"/>
    <col min="13834" max="13834" width="7.375" customWidth="1"/>
    <col min="13835" max="13835" width="7.625" customWidth="1"/>
    <col min="13836" max="13836" width="4.5" customWidth="1"/>
    <col min="13837" max="13837" width="4.375" customWidth="1"/>
    <col min="13838" max="13838" width="7.25" customWidth="1"/>
    <col min="13839" max="13839" width="7.5" customWidth="1"/>
    <col min="13840" max="13840" width="7.375" customWidth="1"/>
    <col min="13841" max="13841" width="7.25" customWidth="1"/>
    <col min="13842" max="13842" width="28.125" customWidth="1"/>
    <col min="13843" max="13843" width="0" hidden="1" customWidth="1"/>
    <col min="14081" max="14081" width="2.875" customWidth="1"/>
    <col min="14082" max="14082" width="26.25" customWidth="1"/>
    <col min="14083" max="14083" width="5.375" customWidth="1"/>
    <col min="14084" max="14084" width="18.5" customWidth="1"/>
    <col min="14085" max="14085" width="10.125" customWidth="1"/>
    <col min="14086" max="14086" width="9.375" customWidth="1"/>
    <col min="14087" max="14087" width="6.5" customWidth="1"/>
    <col min="14088" max="14088" width="5.125" customWidth="1"/>
    <col min="14089" max="14089" width="6.25" customWidth="1"/>
    <col min="14090" max="14090" width="7.375" customWidth="1"/>
    <col min="14091" max="14091" width="7.625" customWidth="1"/>
    <col min="14092" max="14092" width="4.5" customWidth="1"/>
    <col min="14093" max="14093" width="4.375" customWidth="1"/>
    <col min="14094" max="14094" width="7.25" customWidth="1"/>
    <col min="14095" max="14095" width="7.5" customWidth="1"/>
    <col min="14096" max="14096" width="7.375" customWidth="1"/>
    <col min="14097" max="14097" width="7.25" customWidth="1"/>
    <col min="14098" max="14098" width="28.125" customWidth="1"/>
    <col min="14099" max="14099" width="0" hidden="1" customWidth="1"/>
    <col min="14337" max="14337" width="2.875" customWidth="1"/>
    <col min="14338" max="14338" width="26.25" customWidth="1"/>
    <col min="14339" max="14339" width="5.375" customWidth="1"/>
    <col min="14340" max="14340" width="18.5" customWidth="1"/>
    <col min="14341" max="14341" width="10.125" customWidth="1"/>
    <col min="14342" max="14342" width="9.375" customWidth="1"/>
    <col min="14343" max="14343" width="6.5" customWidth="1"/>
    <col min="14344" max="14344" width="5.125" customWidth="1"/>
    <col min="14345" max="14345" width="6.25" customWidth="1"/>
    <col min="14346" max="14346" width="7.375" customWidth="1"/>
    <col min="14347" max="14347" width="7.625" customWidth="1"/>
    <col min="14348" max="14348" width="4.5" customWidth="1"/>
    <col min="14349" max="14349" width="4.375" customWidth="1"/>
    <col min="14350" max="14350" width="7.25" customWidth="1"/>
    <col min="14351" max="14351" width="7.5" customWidth="1"/>
    <col min="14352" max="14352" width="7.375" customWidth="1"/>
    <col min="14353" max="14353" width="7.25" customWidth="1"/>
    <col min="14354" max="14354" width="28.125" customWidth="1"/>
    <col min="14355" max="14355" width="0" hidden="1" customWidth="1"/>
    <col min="14593" max="14593" width="2.875" customWidth="1"/>
    <col min="14594" max="14594" width="26.25" customWidth="1"/>
    <col min="14595" max="14595" width="5.375" customWidth="1"/>
    <col min="14596" max="14596" width="18.5" customWidth="1"/>
    <col min="14597" max="14597" width="10.125" customWidth="1"/>
    <col min="14598" max="14598" width="9.375" customWidth="1"/>
    <col min="14599" max="14599" width="6.5" customWidth="1"/>
    <col min="14600" max="14600" width="5.125" customWidth="1"/>
    <col min="14601" max="14601" width="6.25" customWidth="1"/>
    <col min="14602" max="14602" width="7.375" customWidth="1"/>
    <col min="14603" max="14603" width="7.625" customWidth="1"/>
    <col min="14604" max="14604" width="4.5" customWidth="1"/>
    <col min="14605" max="14605" width="4.375" customWidth="1"/>
    <col min="14606" max="14606" width="7.25" customWidth="1"/>
    <col min="14607" max="14607" width="7.5" customWidth="1"/>
    <col min="14608" max="14608" width="7.375" customWidth="1"/>
    <col min="14609" max="14609" width="7.25" customWidth="1"/>
    <col min="14610" max="14610" width="28.125" customWidth="1"/>
    <col min="14611" max="14611" width="0" hidden="1" customWidth="1"/>
    <col min="14849" max="14849" width="2.875" customWidth="1"/>
    <col min="14850" max="14850" width="26.25" customWidth="1"/>
    <col min="14851" max="14851" width="5.375" customWidth="1"/>
    <col min="14852" max="14852" width="18.5" customWidth="1"/>
    <col min="14853" max="14853" width="10.125" customWidth="1"/>
    <col min="14854" max="14854" width="9.375" customWidth="1"/>
    <col min="14855" max="14855" width="6.5" customWidth="1"/>
    <col min="14856" max="14856" width="5.125" customWidth="1"/>
    <col min="14857" max="14857" width="6.25" customWidth="1"/>
    <col min="14858" max="14858" width="7.375" customWidth="1"/>
    <col min="14859" max="14859" width="7.625" customWidth="1"/>
    <col min="14860" max="14860" width="4.5" customWidth="1"/>
    <col min="14861" max="14861" width="4.375" customWidth="1"/>
    <col min="14862" max="14862" width="7.25" customWidth="1"/>
    <col min="14863" max="14863" width="7.5" customWidth="1"/>
    <col min="14864" max="14864" width="7.375" customWidth="1"/>
    <col min="14865" max="14865" width="7.25" customWidth="1"/>
    <col min="14866" max="14866" width="28.125" customWidth="1"/>
    <col min="14867" max="14867" width="0" hidden="1" customWidth="1"/>
    <col min="15105" max="15105" width="2.875" customWidth="1"/>
    <col min="15106" max="15106" width="26.25" customWidth="1"/>
    <col min="15107" max="15107" width="5.375" customWidth="1"/>
    <col min="15108" max="15108" width="18.5" customWidth="1"/>
    <col min="15109" max="15109" width="10.125" customWidth="1"/>
    <col min="15110" max="15110" width="9.375" customWidth="1"/>
    <col min="15111" max="15111" width="6.5" customWidth="1"/>
    <col min="15112" max="15112" width="5.125" customWidth="1"/>
    <col min="15113" max="15113" width="6.25" customWidth="1"/>
    <col min="15114" max="15114" width="7.375" customWidth="1"/>
    <col min="15115" max="15115" width="7.625" customWidth="1"/>
    <col min="15116" max="15116" width="4.5" customWidth="1"/>
    <col min="15117" max="15117" width="4.375" customWidth="1"/>
    <col min="15118" max="15118" width="7.25" customWidth="1"/>
    <col min="15119" max="15119" width="7.5" customWidth="1"/>
    <col min="15120" max="15120" width="7.375" customWidth="1"/>
    <col min="15121" max="15121" width="7.25" customWidth="1"/>
    <col min="15122" max="15122" width="28.125" customWidth="1"/>
    <col min="15123" max="15123" width="0" hidden="1" customWidth="1"/>
    <col min="15361" max="15361" width="2.875" customWidth="1"/>
    <col min="15362" max="15362" width="26.25" customWidth="1"/>
    <col min="15363" max="15363" width="5.375" customWidth="1"/>
    <col min="15364" max="15364" width="18.5" customWidth="1"/>
    <col min="15365" max="15365" width="10.125" customWidth="1"/>
    <col min="15366" max="15366" width="9.375" customWidth="1"/>
    <col min="15367" max="15367" width="6.5" customWidth="1"/>
    <col min="15368" max="15368" width="5.125" customWidth="1"/>
    <col min="15369" max="15369" width="6.25" customWidth="1"/>
    <col min="15370" max="15370" width="7.375" customWidth="1"/>
    <col min="15371" max="15371" width="7.625" customWidth="1"/>
    <col min="15372" max="15372" width="4.5" customWidth="1"/>
    <col min="15373" max="15373" width="4.375" customWidth="1"/>
    <col min="15374" max="15374" width="7.25" customWidth="1"/>
    <col min="15375" max="15375" width="7.5" customWidth="1"/>
    <col min="15376" max="15376" width="7.375" customWidth="1"/>
    <col min="15377" max="15377" width="7.25" customWidth="1"/>
    <col min="15378" max="15378" width="28.125" customWidth="1"/>
    <col min="15379" max="15379" width="0" hidden="1" customWidth="1"/>
    <col min="15617" max="15617" width="2.875" customWidth="1"/>
    <col min="15618" max="15618" width="26.25" customWidth="1"/>
    <col min="15619" max="15619" width="5.375" customWidth="1"/>
    <col min="15620" max="15620" width="18.5" customWidth="1"/>
    <col min="15621" max="15621" width="10.125" customWidth="1"/>
    <col min="15622" max="15622" width="9.375" customWidth="1"/>
    <col min="15623" max="15623" width="6.5" customWidth="1"/>
    <col min="15624" max="15624" width="5.125" customWidth="1"/>
    <col min="15625" max="15625" width="6.25" customWidth="1"/>
    <col min="15626" max="15626" width="7.375" customWidth="1"/>
    <col min="15627" max="15627" width="7.625" customWidth="1"/>
    <col min="15628" max="15628" width="4.5" customWidth="1"/>
    <col min="15629" max="15629" width="4.375" customWidth="1"/>
    <col min="15630" max="15630" width="7.25" customWidth="1"/>
    <col min="15631" max="15631" width="7.5" customWidth="1"/>
    <col min="15632" max="15632" width="7.375" customWidth="1"/>
    <col min="15633" max="15633" width="7.25" customWidth="1"/>
    <col min="15634" max="15634" width="28.125" customWidth="1"/>
    <col min="15635" max="15635" width="0" hidden="1" customWidth="1"/>
    <col min="15873" max="15873" width="2.875" customWidth="1"/>
    <col min="15874" max="15874" width="26.25" customWidth="1"/>
    <col min="15875" max="15875" width="5.375" customWidth="1"/>
    <col min="15876" max="15876" width="18.5" customWidth="1"/>
    <col min="15877" max="15877" width="10.125" customWidth="1"/>
    <col min="15878" max="15878" width="9.375" customWidth="1"/>
    <col min="15879" max="15879" width="6.5" customWidth="1"/>
    <col min="15880" max="15880" width="5.125" customWidth="1"/>
    <col min="15881" max="15881" width="6.25" customWidth="1"/>
    <col min="15882" max="15882" width="7.375" customWidth="1"/>
    <col min="15883" max="15883" width="7.625" customWidth="1"/>
    <col min="15884" max="15884" width="4.5" customWidth="1"/>
    <col min="15885" max="15885" width="4.375" customWidth="1"/>
    <col min="15886" max="15886" width="7.25" customWidth="1"/>
    <col min="15887" max="15887" width="7.5" customWidth="1"/>
    <col min="15888" max="15888" width="7.375" customWidth="1"/>
    <col min="15889" max="15889" width="7.25" customWidth="1"/>
    <col min="15890" max="15890" width="28.125" customWidth="1"/>
    <col min="15891" max="15891" width="0" hidden="1" customWidth="1"/>
    <col min="16129" max="16129" width="2.875" customWidth="1"/>
    <col min="16130" max="16130" width="26.25" customWidth="1"/>
    <col min="16131" max="16131" width="5.375" customWidth="1"/>
    <col min="16132" max="16132" width="18.5" customWidth="1"/>
    <col min="16133" max="16133" width="10.125" customWidth="1"/>
    <col min="16134" max="16134" width="9.375" customWidth="1"/>
    <col min="16135" max="16135" width="6.5" customWidth="1"/>
    <col min="16136" max="16136" width="5.125" customWidth="1"/>
    <col min="16137" max="16137" width="6.25" customWidth="1"/>
    <col min="16138" max="16138" width="7.375" customWidth="1"/>
    <col min="16139" max="16139" width="7.625" customWidth="1"/>
    <col min="16140" max="16140" width="4.5" customWidth="1"/>
    <col min="16141" max="16141" width="4.375" customWidth="1"/>
    <col min="16142" max="16142" width="7.25" customWidth="1"/>
    <col min="16143" max="16143" width="7.5" customWidth="1"/>
    <col min="16144" max="16144" width="7.375" customWidth="1"/>
    <col min="16145" max="16145" width="7.25" customWidth="1"/>
    <col min="16146" max="16146" width="28.125" customWidth="1"/>
    <col min="16147" max="16147" width="0" hidden="1" customWidth="1"/>
  </cols>
  <sheetData>
    <row r="1" spans="1:19" s="215" customFormat="1" ht="16.5" thickBot="1" x14ac:dyDescent="0.3">
      <c r="A1" s="321" t="s">
        <v>108</v>
      </c>
      <c r="B1" s="321"/>
      <c r="C1" s="322" t="s">
        <v>109</v>
      </c>
      <c r="D1" s="322"/>
      <c r="E1" s="322"/>
      <c r="F1" s="212"/>
      <c r="G1" s="212"/>
      <c r="H1" s="212"/>
      <c r="I1" s="212"/>
      <c r="J1" s="212"/>
      <c r="K1" s="212"/>
      <c r="L1" s="212"/>
      <c r="M1" s="212"/>
      <c r="N1" s="213"/>
      <c r="O1" s="212"/>
      <c r="P1" s="212"/>
      <c r="Q1" s="212"/>
      <c r="R1" s="83"/>
      <c r="S1" s="214"/>
    </row>
    <row r="2" spans="1:19" s="215" customFormat="1" x14ac:dyDescent="0.25">
      <c r="A2" s="321" t="s">
        <v>110</v>
      </c>
      <c r="B2" s="321"/>
      <c r="C2" s="322" t="s">
        <v>111</v>
      </c>
      <c r="D2" s="322"/>
      <c r="E2" s="322"/>
      <c r="F2" s="212"/>
      <c r="G2" s="212"/>
      <c r="H2" s="323" t="s">
        <v>485</v>
      </c>
      <c r="I2" s="324"/>
      <c r="J2" s="324"/>
      <c r="K2" s="324"/>
      <c r="L2" s="324"/>
      <c r="M2" s="324"/>
      <c r="N2" s="324"/>
      <c r="O2" s="324"/>
      <c r="P2" s="324"/>
      <c r="Q2" s="325"/>
      <c r="R2" s="83"/>
      <c r="S2" s="214"/>
    </row>
    <row r="3" spans="1:19" s="215" customFormat="1" ht="16.5" thickBot="1" x14ac:dyDescent="0.3">
      <c r="A3" s="321" t="s">
        <v>112</v>
      </c>
      <c r="B3" s="321"/>
      <c r="C3" s="322" t="s">
        <v>113</v>
      </c>
      <c r="D3" s="322"/>
      <c r="E3" s="322"/>
      <c r="F3" s="212"/>
      <c r="G3" s="212"/>
      <c r="H3" s="326"/>
      <c r="I3" s="327"/>
      <c r="J3" s="327"/>
      <c r="K3" s="327"/>
      <c r="L3" s="327"/>
      <c r="M3" s="327"/>
      <c r="N3" s="327"/>
      <c r="O3" s="327"/>
      <c r="P3" s="327"/>
      <c r="Q3" s="328"/>
      <c r="R3" s="83"/>
      <c r="S3" s="214"/>
    </row>
    <row r="4" spans="1:19" s="215" customFormat="1" ht="16.5" thickBot="1" x14ac:dyDescent="0.3">
      <c r="A4" s="329" t="s">
        <v>114</v>
      </c>
      <c r="B4" s="329"/>
      <c r="C4" s="329"/>
      <c r="D4" s="329"/>
      <c r="E4" s="329"/>
      <c r="F4" s="329"/>
      <c r="G4" s="329"/>
      <c r="H4" s="329"/>
      <c r="I4" s="329"/>
      <c r="J4" s="329"/>
      <c r="K4" s="329"/>
      <c r="L4" s="329"/>
      <c r="M4" s="329"/>
      <c r="N4" s="329"/>
      <c r="O4" s="329"/>
      <c r="P4" s="329"/>
      <c r="Q4" s="329"/>
      <c r="R4" s="329"/>
      <c r="S4" s="216"/>
    </row>
    <row r="5" spans="1:19" s="215" customFormat="1" x14ac:dyDescent="0.25">
      <c r="A5" s="217"/>
      <c r="B5" s="218" t="s">
        <v>115</v>
      </c>
      <c r="C5" s="218" t="s">
        <v>116</v>
      </c>
      <c r="D5" s="218" t="s">
        <v>117</v>
      </c>
      <c r="E5" s="218" t="s">
        <v>118</v>
      </c>
      <c r="F5" s="218" t="s">
        <v>119</v>
      </c>
      <c r="G5" s="218" t="s">
        <v>120</v>
      </c>
      <c r="H5" s="218" t="s">
        <v>121</v>
      </c>
      <c r="I5" s="218" t="s">
        <v>122</v>
      </c>
      <c r="J5" s="218" t="s">
        <v>123</v>
      </c>
      <c r="K5" s="218" t="s">
        <v>124</v>
      </c>
      <c r="L5" s="218"/>
      <c r="M5" s="330" t="s">
        <v>125</v>
      </c>
      <c r="N5" s="332" t="s">
        <v>126</v>
      </c>
      <c r="O5" s="333"/>
      <c r="P5" s="336" t="s">
        <v>127</v>
      </c>
      <c r="Q5" s="336"/>
      <c r="R5" s="337" t="s">
        <v>5</v>
      </c>
      <c r="S5" s="219"/>
    </row>
    <row r="6" spans="1:19" s="215" customFormat="1" ht="19.5" x14ac:dyDescent="0.25">
      <c r="A6" s="210" t="s">
        <v>128</v>
      </c>
      <c r="B6" s="220" t="s">
        <v>129</v>
      </c>
      <c r="C6" s="209" t="s">
        <v>130</v>
      </c>
      <c r="D6" s="209" t="s">
        <v>131</v>
      </c>
      <c r="E6" s="209" t="s">
        <v>132</v>
      </c>
      <c r="F6" s="209" t="s">
        <v>133</v>
      </c>
      <c r="G6" s="209" t="s">
        <v>134</v>
      </c>
      <c r="H6" s="209" t="s">
        <v>135</v>
      </c>
      <c r="I6" s="84" t="s">
        <v>136</v>
      </c>
      <c r="J6" s="84" t="s">
        <v>137</v>
      </c>
      <c r="K6" s="84" t="s">
        <v>138</v>
      </c>
      <c r="L6" s="84" t="s">
        <v>139</v>
      </c>
      <c r="M6" s="331"/>
      <c r="N6" s="334"/>
      <c r="O6" s="335"/>
      <c r="P6" s="331"/>
      <c r="Q6" s="331"/>
      <c r="R6" s="338"/>
      <c r="S6" s="221"/>
    </row>
    <row r="7" spans="1:19" s="215" customFormat="1" ht="16.5" thickBot="1" x14ac:dyDescent="0.3">
      <c r="A7" s="211" t="s">
        <v>140</v>
      </c>
      <c r="B7" s="222" t="s">
        <v>141</v>
      </c>
      <c r="C7" s="223" t="s">
        <v>140</v>
      </c>
      <c r="D7" s="223" t="s">
        <v>142</v>
      </c>
      <c r="E7" s="223" t="s">
        <v>143</v>
      </c>
      <c r="F7" s="223" t="s">
        <v>144</v>
      </c>
      <c r="G7" s="223" t="s">
        <v>80</v>
      </c>
      <c r="H7" s="223" t="s">
        <v>145</v>
      </c>
      <c r="I7" s="223" t="s">
        <v>146</v>
      </c>
      <c r="J7" s="223" t="s">
        <v>147</v>
      </c>
      <c r="K7" s="223" t="s">
        <v>148</v>
      </c>
      <c r="L7" s="223"/>
      <c r="M7" s="224" t="s">
        <v>149</v>
      </c>
      <c r="N7" s="224" t="s">
        <v>150</v>
      </c>
      <c r="O7" s="225" t="s">
        <v>151</v>
      </c>
      <c r="P7" s="224" t="s">
        <v>150</v>
      </c>
      <c r="Q7" s="224" t="s">
        <v>151</v>
      </c>
      <c r="R7" s="339"/>
      <c r="S7" s="221"/>
    </row>
    <row r="8" spans="1:19" s="215" customFormat="1" x14ac:dyDescent="0.25">
      <c r="A8" s="226">
        <v>1</v>
      </c>
      <c r="B8" s="227" t="s">
        <v>152</v>
      </c>
      <c r="C8" s="228"/>
      <c r="D8" s="229" t="s">
        <v>153</v>
      </c>
      <c r="E8" s="86">
        <v>2</v>
      </c>
      <c r="F8" s="86"/>
      <c r="G8" s="86"/>
      <c r="H8" s="86"/>
      <c r="I8" s="86"/>
      <c r="J8" s="86"/>
      <c r="K8" s="86"/>
      <c r="L8" s="86"/>
      <c r="M8" s="86"/>
      <c r="N8" s="202"/>
      <c r="O8" s="86"/>
      <c r="P8" s="86"/>
      <c r="Q8" s="202"/>
      <c r="R8" s="86" t="s">
        <v>95</v>
      </c>
      <c r="S8" s="82"/>
    </row>
    <row r="9" spans="1:19" s="215" customFormat="1" x14ac:dyDescent="0.25">
      <c r="A9" s="226"/>
      <c r="B9" s="227" t="s">
        <v>154</v>
      </c>
      <c r="C9" s="230" t="s">
        <v>155</v>
      </c>
      <c r="D9" s="229"/>
      <c r="E9" s="86"/>
      <c r="F9" s="86">
        <v>20</v>
      </c>
      <c r="G9" s="86"/>
      <c r="H9" s="86"/>
      <c r="I9" s="86"/>
      <c r="J9" s="86"/>
      <c r="K9" s="86">
        <v>2</v>
      </c>
      <c r="L9" s="86"/>
      <c r="M9" s="86"/>
      <c r="N9" s="202"/>
      <c r="O9" s="86"/>
      <c r="P9" s="86">
        <v>2</v>
      </c>
      <c r="Q9" s="202">
        <f>F9+K9+L9+M9</f>
        <v>22</v>
      </c>
      <c r="R9" s="86" t="s">
        <v>156</v>
      </c>
      <c r="S9" s="221"/>
    </row>
    <row r="10" spans="1:19" s="215" customFormat="1" x14ac:dyDescent="0.25">
      <c r="A10" s="231"/>
      <c r="B10" s="87" t="s">
        <v>157</v>
      </c>
      <c r="C10" s="232"/>
      <c r="D10" s="233"/>
      <c r="E10" s="88"/>
      <c r="F10" s="88"/>
      <c r="G10" s="88"/>
      <c r="H10" s="88"/>
      <c r="I10" s="88"/>
      <c r="J10" s="88"/>
      <c r="K10" s="88"/>
      <c r="L10" s="88"/>
      <c r="M10" s="88"/>
      <c r="N10" s="234"/>
      <c r="O10" s="88"/>
      <c r="P10" s="88"/>
      <c r="Q10" s="234"/>
      <c r="R10" s="88"/>
      <c r="S10" s="221"/>
    </row>
    <row r="11" spans="1:19" s="215" customFormat="1" x14ac:dyDescent="0.25">
      <c r="A11" s="235">
        <v>2</v>
      </c>
      <c r="B11" s="236" t="s">
        <v>158</v>
      </c>
      <c r="C11" s="237"/>
      <c r="D11" s="238" t="s">
        <v>159</v>
      </c>
      <c r="E11" s="85">
        <v>6</v>
      </c>
      <c r="F11" s="85"/>
      <c r="G11" s="85"/>
      <c r="H11" s="85"/>
      <c r="I11" s="85"/>
      <c r="J11" s="85"/>
      <c r="K11" s="85"/>
      <c r="L11" s="85"/>
      <c r="M11" s="85"/>
      <c r="N11" s="239"/>
      <c r="O11" s="85"/>
      <c r="P11" s="85"/>
      <c r="Q11" s="240"/>
      <c r="R11" s="89" t="s">
        <v>33</v>
      </c>
      <c r="S11" s="221"/>
    </row>
    <row r="12" spans="1:19" s="215" customFormat="1" x14ac:dyDescent="0.25">
      <c r="A12" s="226"/>
      <c r="B12" s="241" t="s">
        <v>160</v>
      </c>
      <c r="C12" s="230" t="s">
        <v>161</v>
      </c>
      <c r="D12" s="229"/>
      <c r="E12" s="86"/>
      <c r="F12" s="86">
        <v>18</v>
      </c>
      <c r="G12" s="86"/>
      <c r="H12" s="86"/>
      <c r="I12" s="86"/>
      <c r="J12" s="86"/>
      <c r="K12" s="86"/>
      <c r="L12" s="86">
        <v>3</v>
      </c>
      <c r="M12" s="86"/>
      <c r="N12" s="202"/>
      <c r="O12" s="86"/>
      <c r="P12" s="86">
        <v>6</v>
      </c>
      <c r="Q12" s="240">
        <f>F12+K12+L12+M12</f>
        <v>21</v>
      </c>
      <c r="R12" s="90" t="s">
        <v>162</v>
      </c>
      <c r="S12" s="221"/>
    </row>
    <row r="13" spans="1:19" s="215" customFormat="1" x14ac:dyDescent="0.25">
      <c r="A13" s="231"/>
      <c r="B13" s="242" t="s">
        <v>163</v>
      </c>
      <c r="C13" s="232"/>
      <c r="D13" s="229"/>
      <c r="E13" s="88"/>
      <c r="F13" s="88"/>
      <c r="G13" s="88"/>
      <c r="H13" s="88"/>
      <c r="I13" s="88"/>
      <c r="J13" s="88"/>
      <c r="K13" s="88"/>
      <c r="L13" s="88"/>
      <c r="M13" s="88"/>
      <c r="N13" s="234"/>
      <c r="O13" s="88"/>
      <c r="P13" s="88"/>
      <c r="Q13" s="243"/>
      <c r="R13" s="88" t="s">
        <v>164</v>
      </c>
      <c r="S13" s="221"/>
    </row>
    <row r="14" spans="1:19" s="215" customFormat="1" x14ac:dyDescent="0.25">
      <c r="A14" s="235">
        <v>3</v>
      </c>
      <c r="B14" s="236" t="s">
        <v>165</v>
      </c>
      <c r="C14" s="244"/>
      <c r="D14" s="238" t="s">
        <v>166</v>
      </c>
      <c r="E14" s="245">
        <v>6</v>
      </c>
      <c r="F14" s="85"/>
      <c r="G14" s="85"/>
      <c r="H14" s="85"/>
      <c r="I14" s="85"/>
      <c r="J14" s="85"/>
      <c r="K14" s="85"/>
      <c r="L14" s="85"/>
      <c r="M14" s="85"/>
      <c r="N14" s="239"/>
      <c r="O14" s="85"/>
      <c r="P14" s="85"/>
      <c r="Q14" s="239"/>
      <c r="R14" s="89"/>
      <c r="S14" s="221"/>
    </row>
    <row r="15" spans="1:19" s="215" customFormat="1" x14ac:dyDescent="0.25">
      <c r="A15" s="226"/>
      <c r="B15" s="246" t="s">
        <v>167</v>
      </c>
      <c r="C15" s="230" t="s">
        <v>161</v>
      </c>
      <c r="D15" s="247" t="s">
        <v>168</v>
      </c>
      <c r="E15" s="248"/>
      <c r="F15" s="86">
        <v>18</v>
      </c>
      <c r="G15" s="86"/>
      <c r="H15" s="86"/>
      <c r="I15" s="86"/>
      <c r="J15" s="86"/>
      <c r="K15" s="86">
        <v>2</v>
      </c>
      <c r="L15" s="86">
        <v>3</v>
      </c>
      <c r="M15" s="86"/>
      <c r="N15" s="202"/>
      <c r="O15" s="86"/>
      <c r="P15" s="86">
        <v>6</v>
      </c>
      <c r="Q15" s="202">
        <f>SUM(F15,K15,L15)</f>
        <v>23</v>
      </c>
      <c r="R15" s="90" t="s">
        <v>33</v>
      </c>
      <c r="S15" s="221"/>
    </row>
    <row r="16" spans="1:19" s="215" customFormat="1" x14ac:dyDescent="0.25">
      <c r="A16" s="231"/>
      <c r="B16" s="249" t="s">
        <v>169</v>
      </c>
      <c r="C16" s="250"/>
      <c r="D16" s="233"/>
      <c r="E16" s="251"/>
      <c r="F16" s="88"/>
      <c r="G16" s="88"/>
      <c r="H16" s="88"/>
      <c r="I16" s="88"/>
      <c r="J16" s="88"/>
      <c r="K16" s="88"/>
      <c r="L16" s="88"/>
      <c r="M16" s="88"/>
      <c r="N16" s="234"/>
      <c r="O16" s="88"/>
      <c r="P16" s="88"/>
      <c r="Q16" s="234"/>
      <c r="R16" s="88" t="s">
        <v>170</v>
      </c>
      <c r="S16" s="221"/>
    </row>
    <row r="17" spans="1:19" s="215" customFormat="1" x14ac:dyDescent="0.25">
      <c r="A17" s="235">
        <v>4</v>
      </c>
      <c r="B17" s="91" t="s">
        <v>171</v>
      </c>
      <c r="C17" s="252"/>
      <c r="D17" s="229" t="s">
        <v>172</v>
      </c>
      <c r="E17" s="85"/>
      <c r="F17" s="85"/>
      <c r="G17" s="85"/>
      <c r="H17" s="85"/>
      <c r="I17" s="85"/>
      <c r="J17" s="85"/>
      <c r="K17" s="85"/>
      <c r="L17" s="85"/>
      <c r="M17" s="85"/>
      <c r="N17" s="85"/>
      <c r="O17" s="85"/>
      <c r="P17" s="85"/>
      <c r="Q17" s="239"/>
      <c r="R17" s="85"/>
      <c r="S17" s="221"/>
    </row>
    <row r="18" spans="1:19" s="215" customFormat="1" x14ac:dyDescent="0.25">
      <c r="A18" s="226"/>
      <c r="B18" s="92" t="s">
        <v>173</v>
      </c>
      <c r="C18" s="93">
        <v>10</v>
      </c>
      <c r="D18" s="229"/>
      <c r="E18" s="86"/>
      <c r="F18" s="86">
        <v>18</v>
      </c>
      <c r="G18" s="86"/>
      <c r="H18" s="86"/>
      <c r="I18" s="86"/>
      <c r="J18" s="86"/>
      <c r="K18" s="86"/>
      <c r="L18" s="86"/>
      <c r="M18" s="86"/>
      <c r="N18" s="86"/>
      <c r="O18" s="86"/>
      <c r="P18" s="86"/>
      <c r="Q18" s="202">
        <f>SUM(F18:M18)</f>
        <v>18</v>
      </c>
      <c r="R18" s="90" t="s">
        <v>174</v>
      </c>
      <c r="S18" s="221"/>
    </row>
    <row r="19" spans="1:19" s="215" customFormat="1" x14ac:dyDescent="0.25">
      <c r="A19" s="231"/>
      <c r="B19" s="94" t="s">
        <v>175</v>
      </c>
      <c r="C19" s="253"/>
      <c r="D19" s="233"/>
      <c r="E19" s="88"/>
      <c r="F19" s="88"/>
      <c r="G19" s="88"/>
      <c r="H19" s="88"/>
      <c r="I19" s="88"/>
      <c r="J19" s="88"/>
      <c r="K19" s="88"/>
      <c r="L19" s="88"/>
      <c r="M19" s="88"/>
      <c r="N19" s="88"/>
      <c r="O19" s="88"/>
      <c r="P19" s="88"/>
      <c r="Q19" s="234"/>
      <c r="R19" s="88"/>
      <c r="S19" s="221"/>
    </row>
    <row r="20" spans="1:19" s="215" customFormat="1" x14ac:dyDescent="0.25">
      <c r="A20" s="235">
        <v>5</v>
      </c>
      <c r="B20" s="95" t="s">
        <v>176</v>
      </c>
      <c r="C20" s="254"/>
      <c r="D20" s="229" t="s">
        <v>172</v>
      </c>
      <c r="E20" s="245"/>
      <c r="F20" s="85"/>
      <c r="G20" s="85"/>
      <c r="H20" s="85"/>
      <c r="I20" s="85"/>
      <c r="J20" s="85"/>
      <c r="K20" s="85"/>
      <c r="L20" s="85"/>
      <c r="M20" s="85"/>
      <c r="N20" s="239"/>
      <c r="O20" s="85"/>
      <c r="P20" s="85"/>
      <c r="Q20" s="239"/>
      <c r="R20" s="85"/>
      <c r="S20" s="221"/>
    </row>
    <row r="21" spans="1:19" s="215" customFormat="1" x14ac:dyDescent="0.25">
      <c r="A21" s="226"/>
      <c r="B21" s="96" t="s">
        <v>177</v>
      </c>
      <c r="C21" s="93">
        <v>10</v>
      </c>
      <c r="D21" s="229"/>
      <c r="E21" s="248"/>
      <c r="F21" s="86">
        <v>18</v>
      </c>
      <c r="G21" s="86"/>
      <c r="H21" s="86"/>
      <c r="I21" s="86"/>
      <c r="J21" s="86"/>
      <c r="K21" s="86"/>
      <c r="L21" s="86"/>
      <c r="M21" s="86"/>
      <c r="N21" s="202"/>
      <c r="O21" s="86"/>
      <c r="P21" s="86"/>
      <c r="Q21" s="202">
        <v>18</v>
      </c>
      <c r="R21" s="90" t="s">
        <v>174</v>
      </c>
      <c r="S21" s="221"/>
    </row>
    <row r="22" spans="1:19" s="215" customFormat="1" x14ac:dyDescent="0.25">
      <c r="A22" s="231"/>
      <c r="B22" s="97" t="s">
        <v>175</v>
      </c>
      <c r="C22" s="255"/>
      <c r="D22" s="233"/>
      <c r="E22" s="251"/>
      <c r="F22" s="88"/>
      <c r="G22" s="88"/>
      <c r="H22" s="88"/>
      <c r="I22" s="88"/>
      <c r="J22" s="86"/>
      <c r="K22" s="88"/>
      <c r="L22" s="88"/>
      <c r="M22" s="88"/>
      <c r="N22" s="234"/>
      <c r="O22" s="88"/>
      <c r="P22" s="88"/>
      <c r="Q22" s="234"/>
      <c r="R22" s="88"/>
      <c r="S22" s="221"/>
    </row>
    <row r="23" spans="1:19" s="215" customFormat="1" x14ac:dyDescent="0.25">
      <c r="A23" s="235">
        <v>6</v>
      </c>
      <c r="B23" s="95" t="s">
        <v>178</v>
      </c>
      <c r="C23" s="237"/>
      <c r="D23" s="238" t="s">
        <v>179</v>
      </c>
      <c r="E23" s="85">
        <v>15</v>
      </c>
      <c r="F23" s="85"/>
      <c r="G23" s="85"/>
      <c r="H23" s="85"/>
      <c r="I23" s="256"/>
      <c r="J23" s="239"/>
      <c r="K23" s="245"/>
      <c r="L23" s="85"/>
      <c r="M23" s="85"/>
      <c r="N23" s="239"/>
      <c r="O23" s="85"/>
      <c r="P23" s="85"/>
      <c r="Q23" s="239"/>
      <c r="R23" s="85"/>
      <c r="S23" s="221"/>
    </row>
    <row r="24" spans="1:19" s="215" customFormat="1" x14ac:dyDescent="0.25">
      <c r="A24" s="226"/>
      <c r="B24" s="96" t="s">
        <v>180</v>
      </c>
      <c r="C24" s="230" t="s">
        <v>181</v>
      </c>
      <c r="D24" s="229" t="s">
        <v>182</v>
      </c>
      <c r="E24" s="86"/>
      <c r="F24" s="86"/>
      <c r="G24" s="86">
        <v>5</v>
      </c>
      <c r="H24" s="86">
        <v>7</v>
      </c>
      <c r="I24" s="257">
        <v>2</v>
      </c>
      <c r="J24" s="98">
        <f>IF(S24&gt;=30,3,IF(S24&gt;=20,2,IF(S24&gt;=10,1)))</f>
        <v>3</v>
      </c>
      <c r="K24" s="248">
        <v>8</v>
      </c>
      <c r="L24" s="86">
        <v>3</v>
      </c>
      <c r="M24" s="86"/>
      <c r="N24" s="202"/>
      <c r="O24" s="86"/>
      <c r="P24" s="86">
        <f>SUM(E23)</f>
        <v>15</v>
      </c>
      <c r="Q24" s="202">
        <f>SUM(G24:M24,O24)</f>
        <v>28</v>
      </c>
      <c r="R24" s="86"/>
      <c r="S24" s="221">
        <f>SUM(E23,G24,H24,K24,M24)</f>
        <v>35</v>
      </c>
    </row>
    <row r="25" spans="1:19" s="215" customFormat="1" x14ac:dyDescent="0.25">
      <c r="A25" s="231"/>
      <c r="B25" s="99" t="s">
        <v>54</v>
      </c>
      <c r="C25" s="232"/>
      <c r="D25" s="233"/>
      <c r="E25" s="86"/>
      <c r="F25" s="88"/>
      <c r="G25" s="88"/>
      <c r="H25" s="88"/>
      <c r="I25" s="258"/>
      <c r="J25" s="234"/>
      <c r="K25" s="251"/>
      <c r="L25" s="88"/>
      <c r="M25" s="88"/>
      <c r="N25" s="234"/>
      <c r="O25" s="88"/>
      <c r="P25" s="88"/>
      <c r="Q25" s="234"/>
      <c r="R25" s="88"/>
      <c r="S25" s="221"/>
    </row>
    <row r="26" spans="1:19" s="215" customFormat="1" x14ac:dyDescent="0.25">
      <c r="A26" s="235">
        <v>7</v>
      </c>
      <c r="B26" s="95" t="s">
        <v>183</v>
      </c>
      <c r="C26" s="237"/>
      <c r="D26" s="259" t="s">
        <v>184</v>
      </c>
      <c r="E26" s="85">
        <v>15</v>
      </c>
      <c r="F26" s="245"/>
      <c r="G26" s="85"/>
      <c r="H26" s="85"/>
      <c r="I26" s="85"/>
      <c r="J26" s="202"/>
      <c r="K26" s="85"/>
      <c r="L26" s="85"/>
      <c r="M26" s="85"/>
      <c r="N26" s="239"/>
      <c r="O26" s="85"/>
      <c r="P26" s="85"/>
      <c r="Q26" s="239"/>
      <c r="R26" s="85"/>
      <c r="S26" s="221"/>
    </row>
    <row r="27" spans="1:19" s="215" customFormat="1" x14ac:dyDescent="0.25">
      <c r="A27" s="226"/>
      <c r="B27" s="100" t="s">
        <v>185</v>
      </c>
      <c r="C27" s="230" t="s">
        <v>181</v>
      </c>
      <c r="D27" s="229"/>
      <c r="E27" s="86"/>
      <c r="F27" s="86"/>
      <c r="G27" s="86">
        <v>6</v>
      </c>
      <c r="H27" s="86">
        <v>1</v>
      </c>
      <c r="I27" s="86">
        <v>2</v>
      </c>
      <c r="J27" s="98">
        <f>IF(S27&gt;=30,3,IF(S27&gt;=20,2,IF(S27&gt;=10,1)))</f>
        <v>3</v>
      </c>
      <c r="K27" s="86">
        <v>10</v>
      </c>
      <c r="L27" s="86">
        <v>3</v>
      </c>
      <c r="M27" s="86"/>
      <c r="N27" s="202"/>
      <c r="O27" s="86"/>
      <c r="P27" s="86">
        <f>SUM(E26)</f>
        <v>15</v>
      </c>
      <c r="Q27" s="202">
        <f>SUM(G27:M27,O27)</f>
        <v>25</v>
      </c>
      <c r="R27" s="86"/>
      <c r="S27" s="221">
        <f>SUM(E26,G27,H27,K27,M27)</f>
        <v>32</v>
      </c>
    </row>
    <row r="28" spans="1:19" s="215" customFormat="1" x14ac:dyDescent="0.25">
      <c r="A28" s="231"/>
      <c r="B28" s="99" t="s">
        <v>54</v>
      </c>
      <c r="C28" s="232"/>
      <c r="D28" s="233"/>
      <c r="E28" s="88"/>
      <c r="F28" s="88"/>
      <c r="G28" s="88"/>
      <c r="H28" s="88"/>
      <c r="I28" s="88"/>
      <c r="J28" s="234"/>
      <c r="K28" s="88"/>
      <c r="L28" s="88"/>
      <c r="M28" s="88"/>
      <c r="N28" s="234"/>
      <c r="O28" s="88"/>
      <c r="P28" s="88"/>
      <c r="Q28" s="234"/>
      <c r="R28" s="88"/>
      <c r="S28" s="221"/>
    </row>
    <row r="29" spans="1:19" s="215" customFormat="1" x14ac:dyDescent="0.25">
      <c r="A29" s="235">
        <v>8</v>
      </c>
      <c r="B29" s="101" t="s">
        <v>186</v>
      </c>
      <c r="C29" s="237"/>
      <c r="D29" s="238" t="s">
        <v>187</v>
      </c>
      <c r="E29" s="85">
        <v>15</v>
      </c>
      <c r="F29" s="85"/>
      <c r="G29" s="85"/>
      <c r="H29" s="85"/>
      <c r="I29" s="85"/>
      <c r="J29" s="239"/>
      <c r="K29" s="85"/>
      <c r="L29" s="85"/>
      <c r="M29" s="85"/>
      <c r="N29" s="239"/>
      <c r="O29" s="85"/>
      <c r="P29" s="85"/>
      <c r="Q29" s="239"/>
      <c r="R29" s="85"/>
      <c r="S29" s="221"/>
    </row>
    <row r="30" spans="1:19" s="215" customFormat="1" x14ac:dyDescent="0.25">
      <c r="A30" s="226"/>
      <c r="B30" s="102" t="s">
        <v>188</v>
      </c>
      <c r="C30" s="230" t="s">
        <v>181</v>
      </c>
      <c r="D30" s="229"/>
      <c r="E30" s="86"/>
      <c r="F30" s="86"/>
      <c r="G30" s="86">
        <v>6</v>
      </c>
      <c r="H30" s="86">
        <v>2</v>
      </c>
      <c r="I30" s="86">
        <v>2</v>
      </c>
      <c r="J30" s="98">
        <f>IF(S30&gt;=30,3,IF(S30&gt;=20,2,IF(S30&gt;=10,1)))</f>
        <v>3</v>
      </c>
      <c r="K30" s="86">
        <v>14</v>
      </c>
      <c r="L30" s="86">
        <v>3</v>
      </c>
      <c r="M30" s="86">
        <v>1</v>
      </c>
      <c r="N30" s="202"/>
      <c r="O30" s="86"/>
      <c r="P30" s="86">
        <f>SUM(E29)</f>
        <v>15</v>
      </c>
      <c r="Q30" s="202">
        <f>SUM(G30:M30,O30)</f>
        <v>31</v>
      </c>
      <c r="R30" s="86"/>
      <c r="S30" s="221">
        <f>SUM(E29,G30,H30,K30,M30)</f>
        <v>38</v>
      </c>
    </row>
    <row r="31" spans="1:19" s="215" customFormat="1" x14ac:dyDescent="0.25">
      <c r="A31" s="231"/>
      <c r="B31" s="99" t="s">
        <v>54</v>
      </c>
      <c r="C31" s="232"/>
      <c r="D31" s="233"/>
      <c r="E31" s="88"/>
      <c r="F31" s="88"/>
      <c r="G31" s="88"/>
      <c r="H31" s="88"/>
      <c r="I31" s="88"/>
      <c r="J31" s="234"/>
      <c r="K31" s="88"/>
      <c r="L31" s="88"/>
      <c r="M31" s="88"/>
      <c r="N31" s="234"/>
      <c r="O31" s="88"/>
      <c r="P31" s="88"/>
      <c r="Q31" s="234"/>
      <c r="R31" s="88"/>
      <c r="S31" s="221"/>
    </row>
    <row r="32" spans="1:19" s="215" customFormat="1" x14ac:dyDescent="0.25">
      <c r="A32" s="235">
        <v>9</v>
      </c>
      <c r="B32" s="101" t="s">
        <v>189</v>
      </c>
      <c r="C32" s="237"/>
      <c r="D32" s="238" t="s">
        <v>190</v>
      </c>
      <c r="E32" s="85">
        <v>15</v>
      </c>
      <c r="F32" s="85"/>
      <c r="G32" s="85"/>
      <c r="H32" s="85"/>
      <c r="I32" s="85"/>
      <c r="J32" s="239"/>
      <c r="K32" s="85"/>
      <c r="L32" s="85"/>
      <c r="M32" s="85"/>
      <c r="N32" s="239"/>
      <c r="O32" s="85"/>
      <c r="P32" s="85"/>
      <c r="Q32" s="239"/>
      <c r="R32" s="85"/>
      <c r="S32" s="221"/>
    </row>
    <row r="33" spans="1:19" s="215" customFormat="1" x14ac:dyDescent="0.25">
      <c r="A33" s="226"/>
      <c r="B33" s="103" t="s">
        <v>191</v>
      </c>
      <c r="C33" s="230" t="s">
        <v>181</v>
      </c>
      <c r="D33" s="229" t="s">
        <v>192</v>
      </c>
      <c r="E33" s="86"/>
      <c r="F33" s="86"/>
      <c r="G33" s="86">
        <v>6</v>
      </c>
      <c r="H33" s="86"/>
      <c r="I33" s="86">
        <v>2</v>
      </c>
      <c r="J33" s="98">
        <f>IF(S33&gt;=30,3,IF(S33&gt;=20,2,IF(S33&gt;=10,1)))</f>
        <v>3</v>
      </c>
      <c r="K33" s="86">
        <v>12</v>
      </c>
      <c r="L33" s="86">
        <v>3</v>
      </c>
      <c r="M33" s="86">
        <v>1</v>
      </c>
      <c r="N33" s="202"/>
      <c r="O33" s="86"/>
      <c r="P33" s="86">
        <f>SUM(E32)</f>
        <v>15</v>
      </c>
      <c r="Q33" s="202">
        <f>SUM(G33:M33,O33)</f>
        <v>27</v>
      </c>
      <c r="R33" s="86"/>
      <c r="S33" s="221">
        <f>SUM(E32,G33,H33,K33,M33)</f>
        <v>34</v>
      </c>
    </row>
    <row r="34" spans="1:19" s="215" customFormat="1" x14ac:dyDescent="0.25">
      <c r="A34" s="231"/>
      <c r="B34" s="99" t="s">
        <v>54</v>
      </c>
      <c r="C34" s="232"/>
      <c r="D34" s="233" t="s">
        <v>193</v>
      </c>
      <c r="E34" s="88"/>
      <c r="F34" s="88"/>
      <c r="G34" s="88"/>
      <c r="H34" s="88"/>
      <c r="I34" s="88"/>
      <c r="J34" s="234"/>
      <c r="K34" s="88"/>
      <c r="L34" s="88"/>
      <c r="M34" s="88"/>
      <c r="N34" s="234"/>
      <c r="O34" s="88"/>
      <c r="P34" s="88"/>
      <c r="Q34" s="234"/>
      <c r="R34" s="88"/>
      <c r="S34" s="221"/>
    </row>
    <row r="35" spans="1:19" s="215" customFormat="1" x14ac:dyDescent="0.25">
      <c r="A35" s="235">
        <v>10</v>
      </c>
      <c r="B35" s="104" t="s">
        <v>194</v>
      </c>
      <c r="C35" s="237"/>
      <c r="D35" s="238" t="s">
        <v>195</v>
      </c>
      <c r="E35" s="85">
        <v>15</v>
      </c>
      <c r="F35" s="85"/>
      <c r="G35" s="85"/>
      <c r="H35" s="85"/>
      <c r="I35" s="86"/>
      <c r="J35" s="239"/>
      <c r="K35" s="86"/>
      <c r="L35" s="86"/>
      <c r="M35" s="86"/>
      <c r="N35" s="202"/>
      <c r="O35" s="86"/>
      <c r="P35" s="86"/>
      <c r="Q35" s="202"/>
      <c r="R35" s="85"/>
      <c r="S35" s="221"/>
    </row>
    <row r="36" spans="1:19" s="215" customFormat="1" x14ac:dyDescent="0.25">
      <c r="A36" s="226"/>
      <c r="B36" s="105" t="s">
        <v>196</v>
      </c>
      <c r="C36" s="260" t="s">
        <v>181</v>
      </c>
      <c r="D36" s="261"/>
      <c r="E36" s="86"/>
      <c r="F36" s="86"/>
      <c r="G36" s="86">
        <v>6</v>
      </c>
      <c r="H36" s="86">
        <v>3</v>
      </c>
      <c r="I36" s="86">
        <v>2</v>
      </c>
      <c r="J36" s="98">
        <f>IF(S36&gt;=30,3,IF(S36&gt;=20,2,IF(S36&gt;=10,1)))</f>
        <v>3</v>
      </c>
      <c r="K36" s="86">
        <v>8</v>
      </c>
      <c r="L36" s="86">
        <v>3</v>
      </c>
      <c r="M36" s="86"/>
      <c r="N36" s="202"/>
      <c r="O36" s="86"/>
      <c r="P36" s="86">
        <f>SUM(E35)</f>
        <v>15</v>
      </c>
      <c r="Q36" s="202">
        <f>SUM(G36:M36,O36)</f>
        <v>25</v>
      </c>
      <c r="R36" s="86"/>
      <c r="S36" s="221">
        <f>SUM(E35,G36,H36,K36,M36)</f>
        <v>32</v>
      </c>
    </row>
    <row r="37" spans="1:19" s="215" customFormat="1" x14ac:dyDescent="0.25">
      <c r="A37" s="231"/>
      <c r="B37" s="99" t="s">
        <v>54</v>
      </c>
      <c r="C37" s="232"/>
      <c r="D37" s="233"/>
      <c r="E37" s="88"/>
      <c r="F37" s="88"/>
      <c r="G37" s="88"/>
      <c r="H37" s="88"/>
      <c r="I37" s="88"/>
      <c r="J37" s="234"/>
      <c r="K37" s="88"/>
      <c r="L37" s="88"/>
      <c r="M37" s="88"/>
      <c r="N37" s="234"/>
      <c r="O37" s="88"/>
      <c r="P37" s="88"/>
      <c r="Q37" s="234"/>
      <c r="R37" s="88"/>
      <c r="S37" s="221"/>
    </row>
    <row r="38" spans="1:19" s="215" customFormat="1" x14ac:dyDescent="0.25">
      <c r="A38" s="226">
        <v>11</v>
      </c>
      <c r="B38" s="95" t="s">
        <v>197</v>
      </c>
      <c r="C38" s="244"/>
      <c r="D38" s="238" t="s">
        <v>198</v>
      </c>
      <c r="E38" s="245">
        <v>15</v>
      </c>
      <c r="F38" s="85"/>
      <c r="G38" s="85"/>
      <c r="H38" s="85"/>
      <c r="I38" s="85"/>
      <c r="J38" s="239"/>
      <c r="K38" s="85"/>
      <c r="L38" s="85"/>
      <c r="M38" s="85"/>
      <c r="N38" s="239"/>
      <c r="O38" s="85"/>
      <c r="P38" s="85"/>
      <c r="Q38" s="239"/>
      <c r="R38" s="86"/>
      <c r="S38" s="221"/>
    </row>
    <row r="39" spans="1:19" s="215" customFormat="1" x14ac:dyDescent="0.25">
      <c r="A39" s="226"/>
      <c r="B39" s="96" t="s">
        <v>185</v>
      </c>
      <c r="C39" s="230" t="s">
        <v>181</v>
      </c>
      <c r="D39" s="229" t="s">
        <v>193</v>
      </c>
      <c r="E39" s="248"/>
      <c r="F39" s="86"/>
      <c r="G39" s="86">
        <v>6</v>
      </c>
      <c r="H39" s="86">
        <v>2</v>
      </c>
      <c r="I39" s="86">
        <v>2</v>
      </c>
      <c r="J39" s="98">
        <f>IF(S39&gt;=30,3,IF(S39&gt;=20,2,IF(S39&gt;=10,1)))</f>
        <v>3</v>
      </c>
      <c r="K39" s="86">
        <v>12</v>
      </c>
      <c r="L39" s="86">
        <v>3</v>
      </c>
      <c r="M39" s="86"/>
      <c r="N39" s="202"/>
      <c r="O39" s="86"/>
      <c r="P39" s="86">
        <f>SUM(E38)</f>
        <v>15</v>
      </c>
      <c r="Q39" s="202">
        <f>SUM(G39:M39,O39)</f>
        <v>28</v>
      </c>
      <c r="R39" s="86"/>
      <c r="S39" s="221">
        <f>SUM(E38,G39,H39,K39,M39)</f>
        <v>35</v>
      </c>
    </row>
    <row r="40" spans="1:19" s="215" customFormat="1" x14ac:dyDescent="0.25">
      <c r="A40" s="226"/>
      <c r="B40" s="99" t="s">
        <v>54</v>
      </c>
      <c r="C40" s="250"/>
      <c r="D40" s="233"/>
      <c r="E40" s="251"/>
      <c r="F40" s="88"/>
      <c r="G40" s="88"/>
      <c r="H40" s="88"/>
      <c r="I40" s="88"/>
      <c r="J40" s="234"/>
      <c r="K40" s="88"/>
      <c r="L40" s="88"/>
      <c r="M40" s="88"/>
      <c r="N40" s="234"/>
      <c r="O40" s="88"/>
      <c r="P40" s="88"/>
      <c r="Q40" s="234"/>
      <c r="R40" s="86"/>
      <c r="S40" s="221"/>
    </row>
    <row r="41" spans="1:19" s="215" customFormat="1" x14ac:dyDescent="0.25">
      <c r="A41" s="262">
        <v>12</v>
      </c>
      <c r="B41" s="91" t="s">
        <v>199</v>
      </c>
      <c r="C41" s="237"/>
      <c r="D41" s="238" t="s">
        <v>200</v>
      </c>
      <c r="E41" s="85">
        <v>15</v>
      </c>
      <c r="F41" s="85"/>
      <c r="G41" s="85"/>
      <c r="H41" s="85"/>
      <c r="I41" s="86"/>
      <c r="J41" s="239"/>
      <c r="K41" s="86"/>
      <c r="L41" s="86"/>
      <c r="M41" s="86"/>
      <c r="N41" s="202"/>
      <c r="O41" s="86"/>
      <c r="P41" s="86"/>
      <c r="Q41" s="202"/>
      <c r="R41" s="85"/>
      <c r="S41" s="214"/>
    </row>
    <row r="42" spans="1:19" s="215" customFormat="1" x14ac:dyDescent="0.25">
      <c r="A42" s="263"/>
      <c r="B42" s="107" t="s">
        <v>201</v>
      </c>
      <c r="C42" s="260" t="s">
        <v>181</v>
      </c>
      <c r="D42" s="229" t="s">
        <v>192</v>
      </c>
      <c r="E42" s="86"/>
      <c r="F42" s="86"/>
      <c r="G42" s="86">
        <v>3</v>
      </c>
      <c r="H42" s="86"/>
      <c r="I42" s="86">
        <v>2</v>
      </c>
      <c r="J42" s="98">
        <f>IF(S42&gt;=30,3,IF(S42&gt;=20,2,IF(S42&gt;=10,1)))</f>
        <v>1</v>
      </c>
      <c r="K42" s="86"/>
      <c r="L42" s="86"/>
      <c r="M42" s="86">
        <v>1</v>
      </c>
      <c r="N42" s="202"/>
      <c r="O42" s="86"/>
      <c r="P42" s="86">
        <f>SUM(E41)</f>
        <v>15</v>
      </c>
      <c r="Q42" s="202">
        <f>SUM(G42:M42,O42)</f>
        <v>7</v>
      </c>
      <c r="R42" s="86"/>
      <c r="S42" s="221">
        <f>SUM(E41,G42,H42,K42,M42)</f>
        <v>19</v>
      </c>
    </row>
    <row r="43" spans="1:19" s="215" customFormat="1" x14ac:dyDescent="0.25">
      <c r="A43" s="264"/>
      <c r="B43" s="94" t="s">
        <v>54</v>
      </c>
      <c r="C43" s="232"/>
      <c r="D43" s="233"/>
      <c r="E43" s="86"/>
      <c r="F43" s="88"/>
      <c r="G43" s="86"/>
      <c r="H43" s="86"/>
      <c r="I43" s="86"/>
      <c r="J43" s="202"/>
      <c r="K43" s="86"/>
      <c r="L43" s="86"/>
      <c r="M43" s="86"/>
      <c r="N43" s="202"/>
      <c r="O43" s="86"/>
      <c r="P43" s="88"/>
      <c r="Q43" s="202"/>
      <c r="R43" s="88"/>
      <c r="S43" s="214"/>
    </row>
    <row r="44" spans="1:19" s="215" customFormat="1" x14ac:dyDescent="0.25">
      <c r="A44" s="235">
        <v>13</v>
      </c>
      <c r="B44" s="95" t="s">
        <v>202</v>
      </c>
      <c r="C44" s="237"/>
      <c r="D44" s="238" t="s">
        <v>203</v>
      </c>
      <c r="E44" s="85">
        <v>15</v>
      </c>
      <c r="F44" s="85"/>
      <c r="G44" s="85"/>
      <c r="H44" s="85"/>
      <c r="I44" s="85"/>
      <c r="J44" s="239"/>
      <c r="K44" s="85"/>
      <c r="L44" s="85"/>
      <c r="M44" s="85"/>
      <c r="N44" s="239"/>
      <c r="O44" s="85"/>
      <c r="P44" s="85"/>
      <c r="Q44" s="239"/>
      <c r="R44" s="86"/>
      <c r="S44" s="221"/>
    </row>
    <row r="45" spans="1:19" s="215" customFormat="1" x14ac:dyDescent="0.25">
      <c r="A45" s="226"/>
      <c r="B45" s="96" t="s">
        <v>204</v>
      </c>
      <c r="C45" s="230" t="s">
        <v>181</v>
      </c>
      <c r="D45" s="229" t="s">
        <v>205</v>
      </c>
      <c r="E45" s="86"/>
      <c r="F45" s="86"/>
      <c r="G45" s="86">
        <v>2</v>
      </c>
      <c r="H45" s="86"/>
      <c r="I45" s="86">
        <v>2</v>
      </c>
      <c r="J45" s="98">
        <f>IF(S45&gt;=30,3,IF(S45&gt;=20,2,IF(S45&gt;=10,1)))</f>
        <v>1</v>
      </c>
      <c r="K45" s="86"/>
      <c r="L45" s="86">
        <v>3</v>
      </c>
      <c r="M45" s="86">
        <v>1</v>
      </c>
      <c r="N45" s="202"/>
      <c r="O45" s="86"/>
      <c r="P45" s="86">
        <f>SUM(E44)</f>
        <v>15</v>
      </c>
      <c r="Q45" s="202">
        <f>SUM(G45:M45,O45)</f>
        <v>9</v>
      </c>
      <c r="R45" s="86"/>
      <c r="S45" s="221">
        <f>SUM(E44,G45,H45,K45,M45)</f>
        <v>18</v>
      </c>
    </row>
    <row r="46" spans="1:19" s="215" customFormat="1" x14ac:dyDescent="0.25">
      <c r="A46" s="231"/>
      <c r="B46" s="99" t="s">
        <v>46</v>
      </c>
      <c r="C46" s="232"/>
      <c r="D46" s="233"/>
      <c r="E46" s="88"/>
      <c r="F46" s="88"/>
      <c r="G46" s="88"/>
      <c r="H46" s="88"/>
      <c r="I46" s="88"/>
      <c r="J46" s="234"/>
      <c r="K46" s="88"/>
      <c r="L46" s="88"/>
      <c r="M46" s="88"/>
      <c r="N46" s="234"/>
      <c r="O46" s="88"/>
      <c r="P46" s="88"/>
      <c r="Q46" s="234"/>
      <c r="R46" s="86"/>
      <c r="S46" s="221"/>
    </row>
    <row r="47" spans="1:19" s="215" customFormat="1" x14ac:dyDescent="0.25">
      <c r="A47" s="235">
        <v>14</v>
      </c>
      <c r="B47" s="95" t="s">
        <v>206</v>
      </c>
      <c r="C47" s="237"/>
      <c r="D47" s="238" t="s">
        <v>207</v>
      </c>
      <c r="E47" s="85">
        <v>15</v>
      </c>
      <c r="F47" s="85"/>
      <c r="G47" s="85"/>
      <c r="H47" s="85"/>
      <c r="I47" s="85"/>
      <c r="J47" s="239"/>
      <c r="K47" s="85"/>
      <c r="L47" s="85"/>
      <c r="M47" s="85"/>
      <c r="N47" s="239"/>
      <c r="O47" s="85"/>
      <c r="P47" s="85"/>
      <c r="Q47" s="240"/>
      <c r="R47" s="85"/>
      <c r="S47" s="221"/>
    </row>
    <row r="48" spans="1:19" s="215" customFormat="1" x14ac:dyDescent="0.25">
      <c r="A48" s="226"/>
      <c r="B48" s="96" t="s">
        <v>208</v>
      </c>
      <c r="C48" s="230" t="s">
        <v>181</v>
      </c>
      <c r="D48" s="229" t="s">
        <v>209</v>
      </c>
      <c r="E48" s="86"/>
      <c r="F48" s="86"/>
      <c r="G48" s="86">
        <v>6</v>
      </c>
      <c r="H48" s="86">
        <v>3</v>
      </c>
      <c r="I48" s="86">
        <v>2</v>
      </c>
      <c r="J48" s="98">
        <f>IF(S48&gt;=30,3,IF(S48&gt;=20,2,IF(S48&gt;=10,1)))</f>
        <v>3</v>
      </c>
      <c r="K48" s="86">
        <v>14</v>
      </c>
      <c r="L48" s="86">
        <v>3</v>
      </c>
      <c r="M48" s="86"/>
      <c r="N48" s="202"/>
      <c r="O48" s="86"/>
      <c r="P48" s="86">
        <f>SUM(E47)</f>
        <v>15</v>
      </c>
      <c r="Q48" s="202">
        <f>SUM(G48:M48,O48)</f>
        <v>31</v>
      </c>
      <c r="R48" s="86"/>
      <c r="S48" s="221">
        <f>SUM(E47,G48,H48,K48,M48)</f>
        <v>38</v>
      </c>
    </row>
    <row r="49" spans="1:19" s="215" customFormat="1" x14ac:dyDescent="0.25">
      <c r="A49" s="231"/>
      <c r="B49" s="99" t="s">
        <v>46</v>
      </c>
      <c r="C49" s="232"/>
      <c r="D49" s="229"/>
      <c r="E49" s="88"/>
      <c r="F49" s="88"/>
      <c r="G49" s="88"/>
      <c r="H49" s="88"/>
      <c r="I49" s="88"/>
      <c r="J49" s="234"/>
      <c r="K49" s="88"/>
      <c r="L49" s="88"/>
      <c r="M49" s="88"/>
      <c r="N49" s="234"/>
      <c r="O49" s="88"/>
      <c r="P49" s="88"/>
      <c r="Q49" s="243"/>
      <c r="R49" s="88"/>
      <c r="S49" s="221"/>
    </row>
    <row r="50" spans="1:19" s="215" customFormat="1" x14ac:dyDescent="0.25">
      <c r="A50" s="235">
        <v>15</v>
      </c>
      <c r="B50" s="95" t="s">
        <v>210</v>
      </c>
      <c r="C50" s="237"/>
      <c r="D50" s="265" t="s">
        <v>211</v>
      </c>
      <c r="E50" s="245">
        <v>15</v>
      </c>
      <c r="F50" s="85"/>
      <c r="G50" s="85"/>
      <c r="H50" s="85"/>
      <c r="I50" s="85"/>
      <c r="J50" s="239"/>
      <c r="K50" s="85"/>
      <c r="L50" s="85"/>
      <c r="M50" s="85"/>
      <c r="N50" s="239"/>
      <c r="O50" s="85"/>
      <c r="P50" s="85"/>
      <c r="Q50" s="239"/>
      <c r="R50" s="85"/>
      <c r="S50" s="221"/>
    </row>
    <row r="51" spans="1:19" s="215" customFormat="1" x14ac:dyDescent="0.25">
      <c r="A51" s="226"/>
      <c r="B51" s="96" t="s">
        <v>212</v>
      </c>
      <c r="C51" s="230" t="s">
        <v>181</v>
      </c>
      <c r="D51" s="229" t="s">
        <v>213</v>
      </c>
      <c r="E51" s="248"/>
      <c r="F51" s="86"/>
      <c r="G51" s="86">
        <v>6</v>
      </c>
      <c r="H51" s="86">
        <v>2</v>
      </c>
      <c r="I51" s="86">
        <v>2</v>
      </c>
      <c r="J51" s="98">
        <f>IF(S51&gt;=30,3,IF(S51&gt;=20,2,IF(S51&gt;=10,1)))</f>
        <v>3</v>
      </c>
      <c r="K51" s="86">
        <v>6</v>
      </c>
      <c r="L51" s="86">
        <v>3</v>
      </c>
      <c r="M51" s="86">
        <v>1</v>
      </c>
      <c r="N51" s="202"/>
      <c r="O51" s="86"/>
      <c r="P51" s="86">
        <f>SUM(E50)</f>
        <v>15</v>
      </c>
      <c r="Q51" s="202">
        <f>SUM(G51:M51,O51)</f>
        <v>23</v>
      </c>
      <c r="R51" s="86"/>
      <c r="S51" s="221">
        <f>SUM(E50,G51,H51,K51,M51)</f>
        <v>30</v>
      </c>
    </row>
    <row r="52" spans="1:19" s="215" customFormat="1" x14ac:dyDescent="0.25">
      <c r="A52" s="231"/>
      <c r="B52" s="99" t="s">
        <v>46</v>
      </c>
      <c r="C52" s="232"/>
      <c r="D52" s="233"/>
      <c r="E52" s="251"/>
      <c r="F52" s="88"/>
      <c r="G52" s="88"/>
      <c r="H52" s="88"/>
      <c r="I52" s="88"/>
      <c r="J52" s="234"/>
      <c r="K52" s="88"/>
      <c r="L52" s="88"/>
      <c r="M52" s="88"/>
      <c r="N52" s="234"/>
      <c r="O52" s="88"/>
      <c r="P52" s="88"/>
      <c r="Q52" s="234"/>
      <c r="R52" s="88"/>
      <c r="S52" s="221"/>
    </row>
    <row r="53" spans="1:19" s="215" customFormat="1" x14ac:dyDescent="0.25">
      <c r="A53" s="235">
        <v>16</v>
      </c>
      <c r="B53" s="91" t="s">
        <v>214</v>
      </c>
      <c r="C53" s="237"/>
      <c r="D53" s="238" t="s">
        <v>46</v>
      </c>
      <c r="E53" s="85"/>
      <c r="F53" s="85"/>
      <c r="G53" s="85"/>
      <c r="H53" s="85"/>
      <c r="I53" s="85"/>
      <c r="J53" s="239"/>
      <c r="K53" s="85"/>
      <c r="L53" s="85"/>
      <c r="M53" s="85"/>
      <c r="N53" s="239"/>
      <c r="O53" s="85"/>
      <c r="P53" s="85"/>
      <c r="Q53" s="239"/>
      <c r="R53" s="85"/>
      <c r="S53" s="221"/>
    </row>
    <row r="54" spans="1:19" s="215" customFormat="1" x14ac:dyDescent="0.25">
      <c r="A54" s="226"/>
      <c r="B54" s="96" t="s">
        <v>215</v>
      </c>
      <c r="C54" s="230"/>
      <c r="D54" s="229"/>
      <c r="E54" s="86"/>
      <c r="F54" s="86"/>
      <c r="G54" s="86"/>
      <c r="H54" s="86"/>
      <c r="I54" s="86"/>
      <c r="J54" s="98">
        <f>IF(S54&gt;=30,3,IF(S54&gt;=20,2,IF(S54&gt;=10,1,IF(S54&gt;=0,0))))</f>
        <v>0</v>
      </c>
      <c r="K54" s="86"/>
      <c r="L54" s="86"/>
      <c r="M54" s="86"/>
      <c r="N54" s="202"/>
      <c r="O54" s="86"/>
      <c r="P54" s="266">
        <f>SUM(E53)</f>
        <v>0</v>
      </c>
      <c r="Q54" s="202">
        <f>SUM(G54:M54,O54)</f>
        <v>0</v>
      </c>
      <c r="R54" s="86" t="s">
        <v>216</v>
      </c>
      <c r="S54" s="221">
        <f>SUM(E53,G54,H54,K54,M54)</f>
        <v>0</v>
      </c>
    </row>
    <row r="55" spans="1:19" s="215" customFormat="1" x14ac:dyDescent="0.25">
      <c r="A55" s="231"/>
      <c r="B55" s="99" t="s">
        <v>46</v>
      </c>
      <c r="C55" s="232"/>
      <c r="D55" s="229"/>
      <c r="E55" s="88"/>
      <c r="F55" s="88"/>
      <c r="G55" s="88"/>
      <c r="H55" s="88"/>
      <c r="I55" s="88"/>
      <c r="J55" s="234"/>
      <c r="K55" s="88"/>
      <c r="L55" s="88"/>
      <c r="M55" s="88"/>
      <c r="N55" s="234"/>
      <c r="O55" s="88"/>
      <c r="P55" s="88"/>
      <c r="Q55" s="234"/>
      <c r="R55" s="88"/>
      <c r="S55" s="221"/>
    </row>
    <row r="56" spans="1:19" s="215" customFormat="1" x14ac:dyDescent="0.25">
      <c r="A56" s="235">
        <v>17</v>
      </c>
      <c r="B56" s="101" t="s">
        <v>217</v>
      </c>
      <c r="C56" s="237"/>
      <c r="D56" s="238" t="s">
        <v>218</v>
      </c>
      <c r="E56" s="245">
        <v>15</v>
      </c>
      <c r="F56" s="85"/>
      <c r="G56" s="85"/>
      <c r="H56" s="85"/>
      <c r="I56" s="85"/>
      <c r="J56" s="239"/>
      <c r="K56" s="85"/>
      <c r="L56" s="85"/>
      <c r="M56" s="85"/>
      <c r="N56" s="239"/>
      <c r="O56" s="85"/>
      <c r="P56" s="86"/>
      <c r="Q56" s="239"/>
      <c r="R56" s="85"/>
      <c r="S56" s="221"/>
    </row>
    <row r="57" spans="1:19" s="215" customFormat="1" x14ac:dyDescent="0.25">
      <c r="A57" s="226"/>
      <c r="B57" s="108" t="s">
        <v>219</v>
      </c>
      <c r="C57" s="230" t="s">
        <v>181</v>
      </c>
      <c r="D57" s="229"/>
      <c r="E57" s="248"/>
      <c r="F57" s="86"/>
      <c r="G57" s="86">
        <v>6</v>
      </c>
      <c r="H57" s="86">
        <v>4</v>
      </c>
      <c r="I57" s="86">
        <v>2</v>
      </c>
      <c r="J57" s="98">
        <f>IF(S57&gt;=30,3,IF(S57&gt;=20,2,IF(S57&gt;=10,1,IF(S57&gt;=0,0))))</f>
        <v>3</v>
      </c>
      <c r="K57" s="86">
        <v>6</v>
      </c>
      <c r="L57" s="86">
        <v>3</v>
      </c>
      <c r="M57" s="86"/>
      <c r="N57" s="202"/>
      <c r="O57" s="86"/>
      <c r="P57" s="86">
        <f>SUM(E56)</f>
        <v>15</v>
      </c>
      <c r="Q57" s="202">
        <f>SUM(G57:M57,O57)</f>
        <v>24</v>
      </c>
      <c r="R57" s="86"/>
      <c r="S57" s="221">
        <f>SUM(E56,G57,H57,K57,M57)</f>
        <v>31</v>
      </c>
    </row>
    <row r="58" spans="1:19" s="215" customFormat="1" x14ac:dyDescent="0.25">
      <c r="A58" s="231"/>
      <c r="B58" s="99" t="s">
        <v>46</v>
      </c>
      <c r="C58" s="232"/>
      <c r="D58" s="233"/>
      <c r="E58" s="251"/>
      <c r="F58" s="88"/>
      <c r="G58" s="88"/>
      <c r="H58" s="88"/>
      <c r="I58" s="88"/>
      <c r="J58" s="234"/>
      <c r="K58" s="88"/>
      <c r="L58" s="88"/>
      <c r="M58" s="88"/>
      <c r="N58" s="234"/>
      <c r="O58" s="88"/>
      <c r="P58" s="88"/>
      <c r="Q58" s="234"/>
      <c r="R58" s="88"/>
      <c r="S58" s="221"/>
    </row>
    <row r="59" spans="1:19" s="215" customFormat="1" x14ac:dyDescent="0.25">
      <c r="A59" s="235">
        <v>18</v>
      </c>
      <c r="B59" s="101" t="s">
        <v>220</v>
      </c>
      <c r="C59" s="237"/>
      <c r="D59" s="238" t="s">
        <v>221</v>
      </c>
      <c r="E59" s="85">
        <v>15</v>
      </c>
      <c r="F59" s="85"/>
      <c r="G59" s="85"/>
      <c r="H59" s="85"/>
      <c r="I59" s="85"/>
      <c r="J59" s="239"/>
      <c r="K59" s="85"/>
      <c r="L59" s="85"/>
      <c r="M59" s="85"/>
      <c r="N59" s="239"/>
      <c r="O59" s="85"/>
      <c r="P59" s="85"/>
      <c r="Q59" s="239"/>
      <c r="R59" s="85"/>
      <c r="S59" s="221"/>
    </row>
    <row r="60" spans="1:19" s="215" customFormat="1" x14ac:dyDescent="0.25">
      <c r="A60" s="226"/>
      <c r="B60" s="108" t="s">
        <v>222</v>
      </c>
      <c r="C60" s="230" t="s">
        <v>181</v>
      </c>
      <c r="D60" s="229" t="s">
        <v>223</v>
      </c>
      <c r="E60" s="86"/>
      <c r="F60" s="86"/>
      <c r="G60" s="86">
        <v>6</v>
      </c>
      <c r="H60" s="86">
        <v>4</v>
      </c>
      <c r="I60" s="86">
        <v>2</v>
      </c>
      <c r="J60" s="98">
        <f>IF(S60&gt;=30,3,IF(S60&gt;=20,2,IF(S60&gt;=10,1,IF(S60&gt;=0,0))))</f>
        <v>3</v>
      </c>
      <c r="K60" s="86">
        <v>6</v>
      </c>
      <c r="L60" s="86">
        <v>3</v>
      </c>
      <c r="M60" s="86"/>
      <c r="N60" s="202"/>
      <c r="O60" s="86"/>
      <c r="P60" s="86">
        <f>SUM(E59)</f>
        <v>15</v>
      </c>
      <c r="Q60" s="202">
        <f>SUM(G60:M60,O60)</f>
        <v>24</v>
      </c>
      <c r="R60" s="86"/>
      <c r="S60" s="221">
        <f>SUM(E59,G60,H60,K60,M60)</f>
        <v>31</v>
      </c>
    </row>
    <row r="61" spans="1:19" s="215" customFormat="1" x14ac:dyDescent="0.25">
      <c r="A61" s="231"/>
      <c r="B61" s="99" t="s">
        <v>46</v>
      </c>
      <c r="C61" s="232"/>
      <c r="D61" s="233"/>
      <c r="E61" s="88"/>
      <c r="F61" s="88"/>
      <c r="G61" s="88"/>
      <c r="H61" s="88"/>
      <c r="I61" s="88"/>
      <c r="J61" s="234"/>
      <c r="K61" s="88"/>
      <c r="L61" s="88"/>
      <c r="M61" s="88"/>
      <c r="N61" s="234"/>
      <c r="O61" s="88"/>
      <c r="P61" s="88"/>
      <c r="Q61" s="234"/>
      <c r="R61" s="88"/>
      <c r="S61" s="221"/>
    </row>
    <row r="62" spans="1:19" s="215" customFormat="1" x14ac:dyDescent="0.25">
      <c r="A62" s="235">
        <v>19</v>
      </c>
      <c r="B62" s="95" t="s">
        <v>224</v>
      </c>
      <c r="C62" s="237"/>
      <c r="D62" s="238" t="s">
        <v>225</v>
      </c>
      <c r="E62" s="85">
        <v>15</v>
      </c>
      <c r="F62" s="85"/>
      <c r="G62" s="85"/>
      <c r="H62" s="85"/>
      <c r="I62" s="85"/>
      <c r="J62" s="239"/>
      <c r="K62" s="85"/>
      <c r="L62" s="85"/>
      <c r="M62" s="85"/>
      <c r="N62" s="239"/>
      <c r="O62" s="85"/>
      <c r="P62" s="85"/>
      <c r="Q62" s="267"/>
      <c r="R62" s="85"/>
      <c r="S62" s="221"/>
    </row>
    <row r="63" spans="1:19" s="215" customFormat="1" x14ac:dyDescent="0.25">
      <c r="A63" s="226"/>
      <c r="B63" s="96" t="s">
        <v>226</v>
      </c>
      <c r="C63" s="260" t="s">
        <v>181</v>
      </c>
      <c r="D63" s="212" t="s">
        <v>227</v>
      </c>
      <c r="E63" s="86"/>
      <c r="F63" s="86"/>
      <c r="G63" s="86">
        <v>6</v>
      </c>
      <c r="H63" s="86">
        <v>3</v>
      </c>
      <c r="I63" s="86">
        <v>2</v>
      </c>
      <c r="J63" s="98">
        <f>IF(S63&gt;=30,3,IF(S63&gt;=20,2,IF(S63&gt;=10,1,IF(S63&gt;=0,0))))</f>
        <v>3</v>
      </c>
      <c r="K63" s="86">
        <v>6</v>
      </c>
      <c r="L63" s="86">
        <v>3</v>
      </c>
      <c r="M63" s="86">
        <v>1</v>
      </c>
      <c r="N63" s="202"/>
      <c r="O63" s="86"/>
      <c r="P63" s="86">
        <f>SUM(E62)</f>
        <v>15</v>
      </c>
      <c r="Q63" s="202">
        <f>SUM(G63:M63,O63)</f>
        <v>24</v>
      </c>
      <c r="R63" s="86"/>
      <c r="S63" s="221">
        <f>SUM(E62,G63,H63,K63,M63)</f>
        <v>31</v>
      </c>
    </row>
    <row r="64" spans="1:19" s="215" customFormat="1" x14ac:dyDescent="0.25">
      <c r="A64" s="226"/>
      <c r="B64" s="99" t="s">
        <v>46</v>
      </c>
      <c r="C64" s="232"/>
      <c r="D64" s="233"/>
      <c r="E64" s="88"/>
      <c r="F64" s="88"/>
      <c r="G64" s="88"/>
      <c r="H64" s="88"/>
      <c r="I64" s="88"/>
      <c r="J64" s="234"/>
      <c r="K64" s="88"/>
      <c r="L64" s="88"/>
      <c r="M64" s="88"/>
      <c r="N64" s="234"/>
      <c r="O64" s="88"/>
      <c r="P64" s="88"/>
      <c r="Q64" s="243"/>
      <c r="R64" s="88"/>
      <c r="S64" s="221"/>
    </row>
    <row r="65" spans="1:19" s="215" customFormat="1" x14ac:dyDescent="0.25">
      <c r="A65" s="226">
        <v>20</v>
      </c>
      <c r="B65" s="105" t="s">
        <v>228</v>
      </c>
      <c r="C65" s="228"/>
      <c r="D65" s="238" t="s">
        <v>225</v>
      </c>
      <c r="E65" s="86">
        <v>15</v>
      </c>
      <c r="F65" s="86"/>
      <c r="G65" s="86"/>
      <c r="H65" s="86"/>
      <c r="I65" s="86"/>
      <c r="J65" s="202"/>
      <c r="K65" s="86"/>
      <c r="L65" s="86"/>
      <c r="M65" s="86"/>
      <c r="N65" s="202"/>
      <c r="O65" s="86"/>
      <c r="P65" s="86"/>
      <c r="Q65" s="240"/>
      <c r="R65" s="86"/>
      <c r="S65" s="221"/>
    </row>
    <row r="66" spans="1:19" s="215" customFormat="1" ht="25.5" x14ac:dyDescent="0.25">
      <c r="A66" s="226"/>
      <c r="B66" s="105" t="s">
        <v>229</v>
      </c>
      <c r="C66" s="230" t="s">
        <v>181</v>
      </c>
      <c r="D66" s="229"/>
      <c r="E66" s="86"/>
      <c r="F66" s="86"/>
      <c r="G66" s="86">
        <v>6</v>
      </c>
      <c r="H66" s="86">
        <v>1</v>
      </c>
      <c r="I66" s="86">
        <v>3</v>
      </c>
      <c r="J66" s="98">
        <f>IF(S66&gt;=30,3,IF(S66&gt;=20,2,IF(S66&gt;=10,1,IF(S66&gt;=0,0))))</f>
        <v>3</v>
      </c>
      <c r="K66" s="86">
        <v>12</v>
      </c>
      <c r="L66" s="86">
        <v>3</v>
      </c>
      <c r="M66" s="86"/>
      <c r="N66" s="202"/>
      <c r="O66" s="86">
        <v>2</v>
      </c>
      <c r="P66" s="86">
        <f>SUM(E65)</f>
        <v>15</v>
      </c>
      <c r="Q66" s="202">
        <f>SUM(G66:M66,O66)</f>
        <v>30</v>
      </c>
      <c r="R66" s="86" t="s">
        <v>230</v>
      </c>
      <c r="S66" s="221">
        <f>SUM(E65,G66,H66,K66,M66)</f>
        <v>34</v>
      </c>
    </row>
    <row r="67" spans="1:19" s="215" customFormat="1" x14ac:dyDescent="0.25">
      <c r="A67" s="226"/>
      <c r="B67" s="105" t="s">
        <v>46</v>
      </c>
      <c r="C67" s="228"/>
      <c r="D67" s="229"/>
      <c r="E67" s="86"/>
      <c r="F67" s="86"/>
      <c r="G67" s="86"/>
      <c r="H67" s="86"/>
      <c r="I67" s="86"/>
      <c r="J67" s="202"/>
      <c r="K67" s="86"/>
      <c r="L67" s="86"/>
      <c r="M67" s="86"/>
      <c r="N67" s="202"/>
      <c r="O67" s="86"/>
      <c r="P67" s="86"/>
      <c r="Q67" s="240"/>
      <c r="R67" s="86"/>
      <c r="S67" s="221"/>
    </row>
    <row r="68" spans="1:19" s="215" customFormat="1" x14ac:dyDescent="0.25">
      <c r="A68" s="235">
        <v>21</v>
      </c>
      <c r="B68" s="109" t="s">
        <v>231</v>
      </c>
      <c r="C68" s="237"/>
      <c r="D68" s="238" t="s">
        <v>232</v>
      </c>
      <c r="E68" s="85">
        <v>15</v>
      </c>
      <c r="F68" s="85"/>
      <c r="G68" s="85"/>
      <c r="H68" s="85"/>
      <c r="I68" s="85"/>
      <c r="J68" s="239"/>
      <c r="K68" s="85"/>
      <c r="L68" s="85"/>
      <c r="M68" s="85"/>
      <c r="N68" s="239"/>
      <c r="O68" s="85"/>
      <c r="P68" s="85"/>
      <c r="Q68" s="239"/>
      <c r="R68" s="85"/>
      <c r="S68" s="221"/>
    </row>
    <row r="69" spans="1:19" s="215" customFormat="1" x14ac:dyDescent="0.25">
      <c r="A69" s="226"/>
      <c r="B69" s="102" t="s">
        <v>233</v>
      </c>
      <c r="C69" s="230" t="s">
        <v>181</v>
      </c>
      <c r="D69" s="229" t="s">
        <v>234</v>
      </c>
      <c r="E69" s="86"/>
      <c r="F69" s="86"/>
      <c r="G69" s="86">
        <v>5</v>
      </c>
      <c r="H69" s="86"/>
      <c r="I69" s="86">
        <v>2</v>
      </c>
      <c r="J69" s="98">
        <f>IF(S69&gt;=30,3,IF(S69&gt;=20,2,IF(S69&gt;=10,1,IF(S69&gt;=0,0))))</f>
        <v>2</v>
      </c>
      <c r="K69" s="86"/>
      <c r="L69" s="86">
        <v>3</v>
      </c>
      <c r="M69" s="86"/>
      <c r="N69" s="202"/>
      <c r="O69" s="86"/>
      <c r="P69" s="86">
        <f>SUM(E68)</f>
        <v>15</v>
      </c>
      <c r="Q69" s="202">
        <f>SUM(G69:M69,O69)</f>
        <v>12</v>
      </c>
      <c r="R69" s="86"/>
      <c r="S69" s="221">
        <f>SUM(E68,G69,H69,K69,M69)</f>
        <v>20</v>
      </c>
    </row>
    <row r="70" spans="1:19" s="215" customFormat="1" x14ac:dyDescent="0.25">
      <c r="A70" s="231"/>
      <c r="B70" s="110" t="s">
        <v>235</v>
      </c>
      <c r="C70" s="232"/>
      <c r="D70" s="233"/>
      <c r="E70" s="88"/>
      <c r="F70" s="88"/>
      <c r="G70" s="88"/>
      <c r="H70" s="88"/>
      <c r="I70" s="88"/>
      <c r="J70" s="234"/>
      <c r="K70" s="88"/>
      <c r="L70" s="88"/>
      <c r="M70" s="88"/>
      <c r="N70" s="234"/>
      <c r="O70" s="88"/>
      <c r="P70" s="88"/>
      <c r="Q70" s="234"/>
      <c r="R70" s="88"/>
      <c r="S70" s="221"/>
    </row>
    <row r="71" spans="1:19" s="215" customFormat="1" x14ac:dyDescent="0.25">
      <c r="A71" s="235">
        <v>22</v>
      </c>
      <c r="B71" s="95" t="s">
        <v>236</v>
      </c>
      <c r="C71" s="237"/>
      <c r="D71" s="238" t="s">
        <v>237</v>
      </c>
      <c r="E71" s="85">
        <v>15</v>
      </c>
      <c r="F71" s="85"/>
      <c r="G71" s="85"/>
      <c r="H71" s="85"/>
      <c r="I71" s="85"/>
      <c r="J71" s="239"/>
      <c r="K71" s="85"/>
      <c r="L71" s="85"/>
      <c r="M71" s="85"/>
      <c r="N71" s="239"/>
      <c r="O71" s="85"/>
      <c r="P71" s="85"/>
      <c r="Q71" s="239"/>
      <c r="R71" s="85"/>
      <c r="S71" s="221"/>
    </row>
    <row r="72" spans="1:19" s="215" customFormat="1" x14ac:dyDescent="0.25">
      <c r="A72" s="226"/>
      <c r="B72" s="96" t="s">
        <v>238</v>
      </c>
      <c r="C72" s="230" t="s">
        <v>181</v>
      </c>
      <c r="D72" s="229" t="s">
        <v>234</v>
      </c>
      <c r="E72" s="86"/>
      <c r="F72" s="86"/>
      <c r="G72" s="86">
        <v>5</v>
      </c>
      <c r="H72" s="86"/>
      <c r="I72" s="86">
        <v>2</v>
      </c>
      <c r="J72" s="98">
        <f>IF(S72&gt;=30,3,IF(S72&gt;=20,2,IF(S72&gt;=10,1,IF(S72&gt;=0,0))))</f>
        <v>3</v>
      </c>
      <c r="K72" s="86">
        <v>10</v>
      </c>
      <c r="L72" s="86">
        <v>3</v>
      </c>
      <c r="M72" s="86">
        <v>1</v>
      </c>
      <c r="N72" s="202"/>
      <c r="O72" s="86"/>
      <c r="P72" s="86">
        <f>SUM(E71)</f>
        <v>15</v>
      </c>
      <c r="Q72" s="202">
        <f>SUM(G72:M72,O72)</f>
        <v>24</v>
      </c>
      <c r="R72" s="86"/>
      <c r="S72" s="221">
        <f>SUM(E71,G72,H72,K72,M72)</f>
        <v>31</v>
      </c>
    </row>
    <row r="73" spans="1:19" s="215" customFormat="1" x14ac:dyDescent="0.25">
      <c r="A73" s="231"/>
      <c r="B73" s="110" t="s">
        <v>235</v>
      </c>
      <c r="C73" s="232"/>
      <c r="D73" s="233"/>
      <c r="E73" s="88"/>
      <c r="F73" s="88"/>
      <c r="G73" s="88"/>
      <c r="H73" s="88"/>
      <c r="I73" s="88"/>
      <c r="J73" s="234"/>
      <c r="K73" s="88"/>
      <c r="L73" s="88"/>
      <c r="M73" s="88"/>
      <c r="N73" s="234"/>
      <c r="O73" s="88"/>
      <c r="P73" s="88"/>
      <c r="Q73" s="234"/>
      <c r="R73" s="88"/>
      <c r="S73" s="221"/>
    </row>
    <row r="74" spans="1:19" s="215" customFormat="1" x14ac:dyDescent="0.25">
      <c r="A74" s="235">
        <v>23</v>
      </c>
      <c r="B74" s="101" t="s">
        <v>239</v>
      </c>
      <c r="C74" s="237"/>
      <c r="D74" s="238" t="s">
        <v>240</v>
      </c>
      <c r="E74" s="85"/>
      <c r="F74" s="85"/>
      <c r="G74" s="85"/>
      <c r="H74" s="85"/>
      <c r="I74" s="85"/>
      <c r="J74" s="239"/>
      <c r="K74" s="85"/>
      <c r="L74" s="85"/>
      <c r="M74" s="85"/>
      <c r="N74" s="239"/>
      <c r="O74" s="85"/>
      <c r="P74" s="85"/>
      <c r="Q74" s="239"/>
      <c r="R74" s="85" t="s">
        <v>241</v>
      </c>
      <c r="S74" s="221"/>
    </row>
    <row r="75" spans="1:19" s="215" customFormat="1" x14ac:dyDescent="0.25">
      <c r="A75" s="226"/>
      <c r="B75" s="108" t="s">
        <v>242</v>
      </c>
      <c r="C75" s="230" t="s">
        <v>181</v>
      </c>
      <c r="D75" s="229"/>
      <c r="E75" s="86"/>
      <c r="F75" s="86">
        <v>18</v>
      </c>
      <c r="G75" s="86"/>
      <c r="H75" s="86"/>
      <c r="I75" s="86"/>
      <c r="J75" s="98"/>
      <c r="K75" s="86"/>
      <c r="L75" s="86"/>
      <c r="M75" s="86"/>
      <c r="N75" s="86">
        <v>2</v>
      </c>
      <c r="O75" s="86">
        <v>18</v>
      </c>
      <c r="P75" s="86"/>
      <c r="Q75" s="202">
        <f>SUM(N75,O75)</f>
        <v>20</v>
      </c>
      <c r="R75" s="86" t="s">
        <v>243</v>
      </c>
      <c r="S75" s="221">
        <f>SUM(E74,G75,H75,K75,M75)</f>
        <v>0</v>
      </c>
    </row>
    <row r="76" spans="1:19" s="215" customFormat="1" x14ac:dyDescent="0.25">
      <c r="A76" s="231"/>
      <c r="B76" s="110" t="s">
        <v>235</v>
      </c>
      <c r="C76" s="232"/>
      <c r="D76" s="233"/>
      <c r="E76" s="88"/>
      <c r="F76" s="88"/>
      <c r="G76" s="88"/>
      <c r="H76" s="88"/>
      <c r="I76" s="88"/>
      <c r="J76" s="234"/>
      <c r="K76" s="88"/>
      <c r="L76" s="88"/>
      <c r="M76" s="88"/>
      <c r="N76" s="234"/>
      <c r="O76" s="88"/>
      <c r="P76" s="88"/>
      <c r="Q76" s="234"/>
      <c r="R76" s="88"/>
      <c r="S76" s="221"/>
    </row>
    <row r="77" spans="1:19" s="215" customFormat="1" x14ac:dyDescent="0.25">
      <c r="A77" s="235">
        <v>24</v>
      </c>
      <c r="B77" s="101" t="s">
        <v>244</v>
      </c>
      <c r="C77" s="237"/>
      <c r="D77" s="238" t="s">
        <v>245</v>
      </c>
      <c r="E77" s="85">
        <v>15</v>
      </c>
      <c r="F77" s="85"/>
      <c r="G77" s="85"/>
      <c r="H77" s="85"/>
      <c r="I77" s="85"/>
      <c r="J77" s="239"/>
      <c r="K77" s="85"/>
      <c r="L77" s="85"/>
      <c r="M77" s="85"/>
      <c r="N77" s="239"/>
      <c r="O77" s="85"/>
      <c r="P77" s="85"/>
      <c r="Q77" s="239"/>
      <c r="R77" s="85"/>
      <c r="S77" s="221"/>
    </row>
    <row r="78" spans="1:19" s="215" customFormat="1" ht="18.75" customHeight="1" x14ac:dyDescent="0.25">
      <c r="A78" s="226"/>
      <c r="B78" s="111" t="s">
        <v>246</v>
      </c>
      <c r="C78" s="260" t="s">
        <v>181</v>
      </c>
      <c r="D78" s="229" t="s">
        <v>234</v>
      </c>
      <c r="E78" s="86"/>
      <c r="F78" s="86"/>
      <c r="G78" s="86">
        <v>4</v>
      </c>
      <c r="H78" s="86"/>
      <c r="I78" s="86">
        <v>2</v>
      </c>
      <c r="J78" s="98">
        <f>IF(S78&gt;=30,3,IF(S78&gt;=20,2,IF(S78&gt;=10,1,IF(S78&gt;=0,0))))</f>
        <v>2</v>
      </c>
      <c r="K78" s="86">
        <v>4</v>
      </c>
      <c r="L78" s="86">
        <v>3</v>
      </c>
      <c r="M78" s="86">
        <v>1</v>
      </c>
      <c r="N78" s="202"/>
      <c r="O78" s="86"/>
      <c r="P78" s="86">
        <v>15</v>
      </c>
      <c r="Q78" s="202">
        <f>SUM(G78:M78,O78)</f>
        <v>16</v>
      </c>
      <c r="R78" s="86"/>
      <c r="S78" s="221">
        <f>SUM(E77,G78,H78,K78,M78)</f>
        <v>24</v>
      </c>
    </row>
    <row r="79" spans="1:19" s="215" customFormat="1" x14ac:dyDescent="0.25">
      <c r="A79" s="231"/>
      <c r="B79" s="99" t="s">
        <v>235</v>
      </c>
      <c r="C79" s="232"/>
      <c r="D79" s="233"/>
      <c r="E79" s="88"/>
      <c r="F79" s="88"/>
      <c r="G79" s="88"/>
      <c r="H79" s="88"/>
      <c r="I79" s="88"/>
      <c r="J79" s="234"/>
      <c r="K79" s="88"/>
      <c r="L79" s="88"/>
      <c r="M79" s="88"/>
      <c r="N79" s="234"/>
      <c r="O79" s="88"/>
      <c r="P79" s="88"/>
      <c r="Q79" s="234"/>
      <c r="R79" s="88"/>
      <c r="S79" s="221"/>
    </row>
    <row r="80" spans="1:19" s="215" customFormat="1" x14ac:dyDescent="0.25">
      <c r="A80" s="226">
        <v>25</v>
      </c>
      <c r="B80" s="105" t="s">
        <v>247</v>
      </c>
      <c r="C80" s="268"/>
      <c r="D80" s="238" t="s">
        <v>248</v>
      </c>
      <c r="E80" s="248">
        <v>15</v>
      </c>
      <c r="F80" s="86"/>
      <c r="G80" s="86"/>
      <c r="H80" s="86"/>
      <c r="I80" s="86"/>
      <c r="J80" s="202"/>
      <c r="K80" s="86"/>
      <c r="L80" s="86"/>
      <c r="M80" s="86"/>
      <c r="N80" s="202"/>
      <c r="O80" s="86"/>
      <c r="P80" s="86"/>
      <c r="Q80" s="202"/>
      <c r="R80" s="86"/>
      <c r="S80" s="221"/>
    </row>
    <row r="81" spans="1:19" s="215" customFormat="1" ht="18" customHeight="1" x14ac:dyDescent="0.25">
      <c r="A81" s="226"/>
      <c r="B81" s="105" t="s">
        <v>249</v>
      </c>
      <c r="C81" s="260" t="s">
        <v>181</v>
      </c>
      <c r="D81" s="229"/>
      <c r="E81" s="248"/>
      <c r="F81" s="86"/>
      <c r="G81" s="86">
        <v>6</v>
      </c>
      <c r="H81" s="86"/>
      <c r="I81" s="86">
        <v>2</v>
      </c>
      <c r="J81" s="98">
        <f>IF(S81&gt;=30,3,IF(S81&gt;=20,2,IF(S81&gt;=10,1,IF(S81&gt;=0,0))))</f>
        <v>2</v>
      </c>
      <c r="K81" s="86">
        <v>4</v>
      </c>
      <c r="L81" s="86">
        <v>3</v>
      </c>
      <c r="M81" s="86">
        <v>1</v>
      </c>
      <c r="N81" s="202"/>
      <c r="O81" s="86"/>
      <c r="P81" s="86">
        <v>15</v>
      </c>
      <c r="Q81" s="202">
        <f>SUM(G81:M81,O81)</f>
        <v>18</v>
      </c>
      <c r="R81" s="86"/>
      <c r="S81" s="221">
        <f>SUM(E80,G81,H81,K81,M81)</f>
        <v>26</v>
      </c>
    </row>
    <row r="82" spans="1:19" s="215" customFormat="1" x14ac:dyDescent="0.25">
      <c r="A82" s="226"/>
      <c r="B82" s="105" t="s">
        <v>235</v>
      </c>
      <c r="C82" s="268"/>
      <c r="D82" s="229"/>
      <c r="E82" s="248"/>
      <c r="F82" s="86"/>
      <c r="G82" s="86"/>
      <c r="H82" s="86"/>
      <c r="I82" s="86"/>
      <c r="J82" s="202"/>
      <c r="K82" s="86"/>
      <c r="L82" s="86"/>
      <c r="M82" s="86"/>
      <c r="N82" s="202"/>
      <c r="O82" s="86"/>
      <c r="P82" s="86"/>
      <c r="Q82" s="202"/>
      <c r="R82" s="86"/>
      <c r="S82" s="221"/>
    </row>
    <row r="83" spans="1:19" s="215" customFormat="1" x14ac:dyDescent="0.25">
      <c r="A83" s="235">
        <v>26</v>
      </c>
      <c r="B83" s="91" t="s">
        <v>250</v>
      </c>
      <c r="C83" s="244"/>
      <c r="D83" s="112" t="s">
        <v>251</v>
      </c>
      <c r="E83" s="245">
        <v>15</v>
      </c>
      <c r="F83" s="85"/>
      <c r="G83" s="85"/>
      <c r="H83" s="85"/>
      <c r="I83" s="85"/>
      <c r="J83" s="239"/>
      <c r="K83" s="85"/>
      <c r="L83" s="85"/>
      <c r="M83" s="85"/>
      <c r="N83" s="239"/>
      <c r="O83" s="85"/>
      <c r="P83" s="85"/>
      <c r="Q83" s="239"/>
      <c r="R83" s="85"/>
      <c r="S83" s="221"/>
    </row>
    <row r="84" spans="1:19" s="215" customFormat="1" x14ac:dyDescent="0.25">
      <c r="A84" s="226"/>
      <c r="B84" s="113" t="s">
        <v>252</v>
      </c>
      <c r="C84" s="230" t="s">
        <v>181</v>
      </c>
      <c r="D84" s="229"/>
      <c r="E84" s="248"/>
      <c r="F84" s="86"/>
      <c r="G84" s="86">
        <v>6</v>
      </c>
      <c r="H84" s="86">
        <v>1</v>
      </c>
      <c r="I84" s="86">
        <v>2</v>
      </c>
      <c r="J84" s="98">
        <f>IF(S84&gt;=30,3,IF(S84&gt;=20,2,IF(S84&gt;=10,1,IF(S84&gt;=0,0))))</f>
        <v>3</v>
      </c>
      <c r="K84" s="86">
        <v>8</v>
      </c>
      <c r="L84" s="86">
        <v>3</v>
      </c>
      <c r="M84" s="86"/>
      <c r="N84" s="202"/>
      <c r="O84" s="86"/>
      <c r="P84" s="86">
        <v>15</v>
      </c>
      <c r="Q84" s="202">
        <f>SUM(G84:M84,O84)</f>
        <v>23</v>
      </c>
      <c r="R84" s="86"/>
      <c r="S84" s="221">
        <f>SUM(E83,G84,H84,K84,M84)</f>
        <v>30</v>
      </c>
    </row>
    <row r="85" spans="1:19" s="215" customFormat="1" x14ac:dyDescent="0.25">
      <c r="A85" s="231"/>
      <c r="B85" s="99" t="s">
        <v>50</v>
      </c>
      <c r="C85" s="232"/>
      <c r="D85" s="233" t="s">
        <v>253</v>
      </c>
      <c r="E85" s="88"/>
      <c r="F85" s="88"/>
      <c r="G85" s="88"/>
      <c r="H85" s="88"/>
      <c r="I85" s="88"/>
      <c r="J85" s="234"/>
      <c r="K85" s="88"/>
      <c r="L85" s="88"/>
      <c r="M85" s="88"/>
      <c r="N85" s="234"/>
      <c r="O85" s="88"/>
      <c r="P85" s="88"/>
      <c r="Q85" s="234"/>
      <c r="R85" s="88"/>
      <c r="S85" s="221"/>
    </row>
    <row r="86" spans="1:19" s="215" customFormat="1" x14ac:dyDescent="0.25">
      <c r="A86" s="263">
        <v>27</v>
      </c>
      <c r="B86" s="91" t="s">
        <v>254</v>
      </c>
      <c r="C86" s="237"/>
      <c r="D86" s="112" t="s">
        <v>255</v>
      </c>
      <c r="E86" s="85">
        <v>15</v>
      </c>
      <c r="F86" s="85"/>
      <c r="G86" s="85"/>
      <c r="H86" s="85"/>
      <c r="I86" s="85"/>
      <c r="J86" s="239"/>
      <c r="K86" s="85"/>
      <c r="L86" s="85"/>
      <c r="M86" s="85"/>
      <c r="N86" s="239"/>
      <c r="O86" s="85"/>
      <c r="P86" s="85"/>
      <c r="Q86" s="202"/>
      <c r="R86" s="86"/>
      <c r="S86" s="214"/>
    </row>
    <row r="87" spans="1:19" s="215" customFormat="1" x14ac:dyDescent="0.25">
      <c r="A87" s="263"/>
      <c r="B87" s="107" t="s">
        <v>256</v>
      </c>
      <c r="C87" s="230" t="s">
        <v>181</v>
      </c>
      <c r="D87" s="229"/>
      <c r="E87" s="86"/>
      <c r="F87" s="86"/>
      <c r="G87" s="86">
        <v>6</v>
      </c>
      <c r="H87" s="86">
        <v>3</v>
      </c>
      <c r="I87" s="86">
        <v>2</v>
      </c>
      <c r="J87" s="98">
        <f>IF(S87&gt;=30,3,IF(S87&gt;=20,2,IF(S87&gt;=10,1,IF(S87&gt;=0,0))))</f>
        <v>3</v>
      </c>
      <c r="K87" s="86">
        <v>14</v>
      </c>
      <c r="L87" s="86">
        <v>3</v>
      </c>
      <c r="M87" s="86"/>
      <c r="N87" s="202"/>
      <c r="O87" s="86"/>
      <c r="P87" s="86">
        <v>15</v>
      </c>
      <c r="Q87" s="202">
        <f>SUM(G87:M87,O87)</f>
        <v>31</v>
      </c>
      <c r="R87" s="86"/>
      <c r="S87" s="221">
        <f>SUM(E86,G87,H87,K87,M87)</f>
        <v>38</v>
      </c>
    </row>
    <row r="88" spans="1:19" s="215" customFormat="1" x14ac:dyDescent="0.25">
      <c r="A88" s="179"/>
      <c r="B88" s="99" t="s">
        <v>50</v>
      </c>
      <c r="C88" s="232"/>
      <c r="D88" s="233" t="s">
        <v>253</v>
      </c>
      <c r="E88" s="88"/>
      <c r="F88" s="88"/>
      <c r="G88" s="88"/>
      <c r="H88" s="88"/>
      <c r="I88" s="88"/>
      <c r="J88" s="202"/>
      <c r="K88" s="88"/>
      <c r="L88" s="88"/>
      <c r="M88" s="88"/>
      <c r="N88" s="234"/>
      <c r="O88" s="88"/>
      <c r="P88" s="88"/>
      <c r="Q88" s="234"/>
      <c r="R88" s="86"/>
      <c r="S88" s="214"/>
    </row>
    <row r="89" spans="1:19" s="215" customFormat="1" x14ac:dyDescent="0.25">
      <c r="A89" s="263">
        <v>28</v>
      </c>
      <c r="B89" s="95" t="s">
        <v>257</v>
      </c>
      <c r="C89" s="237"/>
      <c r="D89" s="112" t="s">
        <v>258</v>
      </c>
      <c r="E89" s="85">
        <v>15</v>
      </c>
      <c r="F89" s="85"/>
      <c r="G89" s="85"/>
      <c r="H89" s="85"/>
      <c r="I89" s="85"/>
      <c r="J89" s="239"/>
      <c r="K89" s="85"/>
      <c r="L89" s="85"/>
      <c r="M89" s="85"/>
      <c r="N89" s="239"/>
      <c r="O89" s="85"/>
      <c r="P89" s="85"/>
      <c r="Q89" s="240"/>
      <c r="R89" s="85"/>
      <c r="S89" s="214"/>
    </row>
    <row r="90" spans="1:19" s="215" customFormat="1" x14ac:dyDescent="0.25">
      <c r="A90" s="263"/>
      <c r="B90" s="114" t="s">
        <v>259</v>
      </c>
      <c r="C90" s="230" t="s">
        <v>181</v>
      </c>
      <c r="D90" s="229"/>
      <c r="E90" s="86"/>
      <c r="F90" s="86"/>
      <c r="G90" s="86">
        <v>6</v>
      </c>
      <c r="H90" s="86">
        <v>1</v>
      </c>
      <c r="I90" s="86">
        <v>2</v>
      </c>
      <c r="J90" s="98">
        <f>IF(S90&gt;=30,3,IF(S90&gt;=20,2,IF(S90&gt;=10,1,IF(S90&gt;=0,0))))</f>
        <v>3</v>
      </c>
      <c r="K90" s="86">
        <v>8</v>
      </c>
      <c r="L90" s="86">
        <v>3</v>
      </c>
      <c r="M90" s="86"/>
      <c r="N90" s="202"/>
      <c r="O90" s="86"/>
      <c r="P90" s="86">
        <v>15</v>
      </c>
      <c r="Q90" s="202">
        <f>SUM(G90:M90,O90)</f>
        <v>23</v>
      </c>
      <c r="R90" s="86"/>
      <c r="S90" s="221">
        <f>SUM(E89,G90,H90,K90,M90)</f>
        <v>30</v>
      </c>
    </row>
    <row r="91" spans="1:19" s="215" customFormat="1" x14ac:dyDescent="0.25">
      <c r="A91" s="179"/>
      <c r="B91" s="99" t="s">
        <v>50</v>
      </c>
      <c r="C91" s="232"/>
      <c r="D91" s="233" t="s">
        <v>260</v>
      </c>
      <c r="E91" s="88"/>
      <c r="F91" s="88"/>
      <c r="G91" s="88"/>
      <c r="H91" s="88"/>
      <c r="I91" s="88"/>
      <c r="J91" s="234"/>
      <c r="K91" s="88"/>
      <c r="L91" s="88"/>
      <c r="M91" s="88"/>
      <c r="N91" s="234"/>
      <c r="O91" s="88"/>
      <c r="P91" s="88"/>
      <c r="Q91" s="243"/>
      <c r="R91" s="88"/>
      <c r="S91" s="214"/>
    </row>
    <row r="92" spans="1:19" s="215" customFormat="1" x14ac:dyDescent="0.25">
      <c r="A92" s="263">
        <v>29</v>
      </c>
      <c r="B92" s="95" t="s">
        <v>261</v>
      </c>
      <c r="C92" s="237"/>
      <c r="D92" s="112" t="s">
        <v>262</v>
      </c>
      <c r="E92" s="245">
        <v>15</v>
      </c>
      <c r="F92" s="85"/>
      <c r="G92" s="85"/>
      <c r="H92" s="85"/>
      <c r="I92" s="85"/>
      <c r="J92" s="239"/>
      <c r="K92" s="85"/>
      <c r="L92" s="85"/>
      <c r="M92" s="85"/>
      <c r="N92" s="239"/>
      <c r="O92" s="85"/>
      <c r="P92" s="85"/>
      <c r="Q92" s="239"/>
      <c r="R92" s="85"/>
      <c r="S92" s="214"/>
    </row>
    <row r="93" spans="1:19" s="215" customFormat="1" x14ac:dyDescent="0.25">
      <c r="A93" s="263"/>
      <c r="B93" s="96" t="s">
        <v>263</v>
      </c>
      <c r="C93" s="230" t="s">
        <v>181</v>
      </c>
      <c r="D93" s="229"/>
      <c r="E93" s="248"/>
      <c r="F93" s="86"/>
      <c r="G93" s="86">
        <v>3</v>
      </c>
      <c r="H93" s="86"/>
      <c r="I93" s="86">
        <v>2</v>
      </c>
      <c r="J93" s="98">
        <f>IF(S93&gt;=30,3,IF(S93&gt;=20,2,IF(S93&gt;=10,1,IF(S93&gt;=0,0))))</f>
        <v>2</v>
      </c>
      <c r="K93" s="86">
        <v>2</v>
      </c>
      <c r="L93" s="86">
        <v>3</v>
      </c>
      <c r="M93" s="86">
        <v>1</v>
      </c>
      <c r="N93" s="202"/>
      <c r="O93" s="86"/>
      <c r="P93" s="86">
        <v>15</v>
      </c>
      <c r="Q93" s="202">
        <f>SUM(G93:M93,O93)</f>
        <v>13</v>
      </c>
      <c r="R93" s="86"/>
      <c r="S93" s="221">
        <f>SUM(E92,G93,H93,K93,M93)</f>
        <v>21</v>
      </c>
    </row>
    <row r="94" spans="1:19" s="215" customFormat="1" x14ac:dyDescent="0.25">
      <c r="A94" s="179"/>
      <c r="B94" s="99" t="s">
        <v>50</v>
      </c>
      <c r="C94" s="232"/>
      <c r="D94" s="233" t="s">
        <v>264</v>
      </c>
      <c r="E94" s="251"/>
      <c r="F94" s="88"/>
      <c r="G94" s="88"/>
      <c r="H94" s="88"/>
      <c r="I94" s="88"/>
      <c r="J94" s="234"/>
      <c r="K94" s="88"/>
      <c r="L94" s="88"/>
      <c r="M94" s="88"/>
      <c r="N94" s="234"/>
      <c r="O94" s="88"/>
      <c r="P94" s="88"/>
      <c r="Q94" s="234"/>
      <c r="R94" s="88"/>
      <c r="S94" s="214"/>
    </row>
    <row r="95" spans="1:19" s="215" customFormat="1" x14ac:dyDescent="0.25">
      <c r="A95" s="263">
        <v>30</v>
      </c>
      <c r="B95" s="91" t="s">
        <v>265</v>
      </c>
      <c r="C95" s="244"/>
      <c r="D95" s="112" t="s">
        <v>266</v>
      </c>
      <c r="E95" s="245">
        <v>15</v>
      </c>
      <c r="F95" s="85"/>
      <c r="G95" s="85"/>
      <c r="H95" s="85"/>
      <c r="I95" s="85"/>
      <c r="J95" s="239"/>
      <c r="K95" s="85"/>
      <c r="L95" s="85"/>
      <c r="M95" s="85"/>
      <c r="N95" s="239"/>
      <c r="O95" s="85"/>
      <c r="P95" s="85"/>
      <c r="Q95" s="239"/>
      <c r="R95" s="86"/>
      <c r="S95" s="214"/>
    </row>
    <row r="96" spans="1:19" s="215" customFormat="1" x14ac:dyDescent="0.25">
      <c r="A96" s="263"/>
      <c r="B96" s="108" t="s">
        <v>267</v>
      </c>
      <c r="C96" s="230" t="s">
        <v>181</v>
      </c>
      <c r="D96" s="229"/>
      <c r="E96" s="248"/>
      <c r="F96" s="86"/>
      <c r="G96" s="86">
        <v>6</v>
      </c>
      <c r="H96" s="86">
        <v>1</v>
      </c>
      <c r="I96" s="86">
        <v>2</v>
      </c>
      <c r="J96" s="98">
        <f>IF(S96&gt;=30,3,IF(S96&gt;=20,2,IF(S96&gt;=10,1,IF(S96&gt;=0,0))))</f>
        <v>2</v>
      </c>
      <c r="K96" s="86"/>
      <c r="L96" s="86">
        <v>3</v>
      </c>
      <c r="M96" s="86"/>
      <c r="N96" s="202"/>
      <c r="O96" s="86"/>
      <c r="P96" s="86">
        <v>15</v>
      </c>
      <c r="Q96" s="202">
        <f>SUM(G96:M96,O96)</f>
        <v>14</v>
      </c>
      <c r="R96" s="86"/>
      <c r="S96" s="221">
        <f>SUM(E95,G96,H96,K96,M96)</f>
        <v>22</v>
      </c>
    </row>
    <row r="97" spans="1:19" s="215" customFormat="1" x14ac:dyDescent="0.25">
      <c r="A97" s="179"/>
      <c r="B97" s="99" t="s">
        <v>50</v>
      </c>
      <c r="C97" s="232"/>
      <c r="D97" s="233" t="s">
        <v>268</v>
      </c>
      <c r="E97" s="88"/>
      <c r="F97" s="88"/>
      <c r="G97" s="88"/>
      <c r="H97" s="88"/>
      <c r="I97" s="88"/>
      <c r="J97" s="234"/>
      <c r="K97" s="88"/>
      <c r="L97" s="88"/>
      <c r="M97" s="88"/>
      <c r="N97" s="234"/>
      <c r="O97" s="88"/>
      <c r="P97" s="88"/>
      <c r="Q97" s="234"/>
      <c r="R97" s="88"/>
      <c r="S97" s="214"/>
    </row>
    <row r="98" spans="1:19" s="215" customFormat="1" x14ac:dyDescent="0.25">
      <c r="A98" s="263">
        <v>31</v>
      </c>
      <c r="B98" s="105" t="s">
        <v>269</v>
      </c>
      <c r="C98" s="228"/>
      <c r="D98" s="112" t="s">
        <v>270</v>
      </c>
      <c r="E98" s="245">
        <v>15</v>
      </c>
      <c r="F98" s="85"/>
      <c r="G98" s="85"/>
      <c r="H98" s="85"/>
      <c r="I98" s="85"/>
      <c r="J98" s="239"/>
      <c r="K98" s="85"/>
      <c r="L98" s="85"/>
      <c r="M98" s="85"/>
      <c r="N98" s="239"/>
      <c r="O98" s="85"/>
      <c r="P98" s="85"/>
      <c r="Q98" s="239"/>
      <c r="R98" s="86"/>
      <c r="S98" s="214"/>
    </row>
    <row r="99" spans="1:19" s="215" customFormat="1" x14ac:dyDescent="0.25">
      <c r="A99" s="263"/>
      <c r="B99" s="249" t="s">
        <v>271</v>
      </c>
      <c r="C99" s="230" t="s">
        <v>181</v>
      </c>
      <c r="D99" s="229"/>
      <c r="E99" s="248"/>
      <c r="F99" s="86"/>
      <c r="G99" s="86">
        <v>5</v>
      </c>
      <c r="H99" s="86"/>
      <c r="I99" s="86">
        <v>2</v>
      </c>
      <c r="J99" s="98">
        <f>IF(S99&gt;=30,3,IF(S99&gt;=20,2,IF(S99&gt;=10,1,IF(S99&gt;=0,0))))</f>
        <v>2</v>
      </c>
      <c r="K99" s="86">
        <v>4</v>
      </c>
      <c r="L99" s="86">
        <v>3</v>
      </c>
      <c r="M99" s="86">
        <v>2</v>
      </c>
      <c r="N99" s="202"/>
      <c r="O99" s="86"/>
      <c r="P99" s="86">
        <v>15</v>
      </c>
      <c r="Q99" s="202">
        <f>SUM(G99:M99,O99)</f>
        <v>18</v>
      </c>
      <c r="R99" s="86"/>
      <c r="S99" s="221">
        <f>SUM(E98,G99,H99,K99,M99)</f>
        <v>26</v>
      </c>
    </row>
    <row r="100" spans="1:19" s="215" customFormat="1" x14ac:dyDescent="0.25">
      <c r="A100" s="179"/>
      <c r="B100" s="99" t="s">
        <v>50</v>
      </c>
      <c r="C100" s="228"/>
      <c r="D100" s="233"/>
      <c r="E100" s="88"/>
      <c r="F100" s="88"/>
      <c r="G100" s="88"/>
      <c r="H100" s="88"/>
      <c r="I100" s="88"/>
      <c r="J100" s="234"/>
      <c r="K100" s="88"/>
      <c r="L100" s="88"/>
      <c r="M100" s="88"/>
      <c r="N100" s="234"/>
      <c r="O100" s="88"/>
      <c r="P100" s="88"/>
      <c r="Q100" s="234"/>
      <c r="R100" s="86"/>
      <c r="S100" s="214"/>
    </row>
    <row r="101" spans="1:19" s="215" customFormat="1" x14ac:dyDescent="0.25">
      <c r="A101" s="263">
        <v>32</v>
      </c>
      <c r="B101" s="95" t="s">
        <v>272</v>
      </c>
      <c r="C101" s="237"/>
      <c r="D101" s="229" t="s">
        <v>273</v>
      </c>
      <c r="E101" s="85">
        <v>15</v>
      </c>
      <c r="F101" s="85"/>
      <c r="G101" s="85"/>
      <c r="H101" s="85"/>
      <c r="I101" s="85"/>
      <c r="J101" s="239"/>
      <c r="K101" s="85"/>
      <c r="L101" s="85"/>
      <c r="M101" s="85"/>
      <c r="N101" s="239"/>
      <c r="O101" s="85"/>
      <c r="P101" s="86"/>
      <c r="Q101" s="239"/>
      <c r="R101" s="85"/>
      <c r="S101" s="214"/>
    </row>
    <row r="102" spans="1:19" s="215" customFormat="1" x14ac:dyDescent="0.25">
      <c r="A102" s="263"/>
      <c r="B102" s="96" t="s">
        <v>274</v>
      </c>
      <c r="C102" s="230" t="s">
        <v>181</v>
      </c>
      <c r="D102" s="229"/>
      <c r="E102" s="86"/>
      <c r="F102" s="86"/>
      <c r="G102" s="86">
        <v>6</v>
      </c>
      <c r="H102" s="86">
        <v>5</v>
      </c>
      <c r="I102" s="86">
        <v>2</v>
      </c>
      <c r="J102" s="98">
        <f>IF(S102&gt;=30,3,IF(S102&gt;=20,2,IF(S102&gt;=10,1,IF(S102&gt;=0,0))))</f>
        <v>3</v>
      </c>
      <c r="K102" s="86">
        <v>12</v>
      </c>
      <c r="L102" s="86">
        <v>3</v>
      </c>
      <c r="M102" s="86"/>
      <c r="N102" s="202"/>
      <c r="O102" s="86"/>
      <c r="P102" s="86">
        <v>15</v>
      </c>
      <c r="Q102" s="202">
        <f>SUM(G102:M102,O102)</f>
        <v>31</v>
      </c>
      <c r="R102" s="86"/>
      <c r="S102" s="221">
        <f>SUM(E101,G102,H102,K102,M102)</f>
        <v>38</v>
      </c>
    </row>
    <row r="103" spans="1:19" s="215" customFormat="1" x14ac:dyDescent="0.25">
      <c r="A103" s="179"/>
      <c r="B103" s="99" t="s">
        <v>48</v>
      </c>
      <c r="C103" s="232"/>
      <c r="D103" s="233"/>
      <c r="E103" s="88"/>
      <c r="F103" s="88"/>
      <c r="G103" s="88"/>
      <c r="H103" s="88"/>
      <c r="I103" s="88"/>
      <c r="J103" s="234"/>
      <c r="K103" s="88"/>
      <c r="L103" s="88"/>
      <c r="M103" s="88"/>
      <c r="N103" s="234"/>
      <c r="O103" s="88"/>
      <c r="P103" s="88"/>
      <c r="Q103" s="234"/>
      <c r="R103" s="88"/>
      <c r="S103" s="214"/>
    </row>
    <row r="104" spans="1:19" s="215" customFormat="1" x14ac:dyDescent="0.25">
      <c r="A104" s="263">
        <v>33</v>
      </c>
      <c r="B104" s="95" t="s">
        <v>275</v>
      </c>
      <c r="C104" s="237"/>
      <c r="D104" s="229" t="s">
        <v>276</v>
      </c>
      <c r="E104" s="245">
        <v>15</v>
      </c>
      <c r="F104" s="85"/>
      <c r="G104" s="85"/>
      <c r="H104" s="85"/>
      <c r="I104" s="85"/>
      <c r="J104" s="239"/>
      <c r="K104" s="85"/>
      <c r="L104" s="85"/>
      <c r="M104" s="85"/>
      <c r="N104" s="239"/>
      <c r="O104" s="85"/>
      <c r="P104" s="85"/>
      <c r="Q104" s="239"/>
      <c r="R104" s="85"/>
      <c r="S104" s="214"/>
    </row>
    <row r="105" spans="1:19" s="215" customFormat="1" ht="15.75" customHeight="1" x14ac:dyDescent="0.25">
      <c r="A105" s="263"/>
      <c r="B105" s="96" t="s">
        <v>277</v>
      </c>
      <c r="C105" s="230" t="s">
        <v>181</v>
      </c>
      <c r="D105" s="229" t="s">
        <v>278</v>
      </c>
      <c r="E105" s="248"/>
      <c r="F105" s="86"/>
      <c r="G105" s="86">
        <v>6</v>
      </c>
      <c r="H105" s="86">
        <v>4</v>
      </c>
      <c r="I105" s="86">
        <v>2</v>
      </c>
      <c r="J105" s="98">
        <f>IF(S105&gt;=30,3,IF(S105&gt;=20,2,IF(S105&gt;=10,1,IF(S105&gt;=0,0))))</f>
        <v>3</v>
      </c>
      <c r="K105" s="86">
        <v>8</v>
      </c>
      <c r="L105" s="86">
        <v>3</v>
      </c>
      <c r="M105" s="86">
        <v>1</v>
      </c>
      <c r="N105" s="202"/>
      <c r="O105" s="86"/>
      <c r="P105" s="86">
        <v>15</v>
      </c>
      <c r="Q105" s="202">
        <f>SUM(G105:M105,O105)</f>
        <v>27</v>
      </c>
      <c r="R105" s="86"/>
      <c r="S105" s="221">
        <f>SUM(E104,G105,H105,K105,M105)</f>
        <v>34</v>
      </c>
    </row>
    <row r="106" spans="1:19" s="215" customFormat="1" x14ac:dyDescent="0.25">
      <c r="A106" s="179"/>
      <c r="B106" s="99" t="s">
        <v>48</v>
      </c>
      <c r="C106" s="232"/>
      <c r="D106" s="233"/>
      <c r="E106" s="251"/>
      <c r="F106" s="88"/>
      <c r="G106" s="88"/>
      <c r="H106" s="88"/>
      <c r="I106" s="88"/>
      <c r="J106" s="234"/>
      <c r="K106" s="88"/>
      <c r="L106" s="88"/>
      <c r="M106" s="88"/>
      <c r="N106" s="234"/>
      <c r="O106" s="88"/>
      <c r="P106" s="88"/>
      <c r="Q106" s="234"/>
      <c r="R106" s="88"/>
      <c r="S106" s="214"/>
    </row>
    <row r="107" spans="1:19" s="215" customFormat="1" x14ac:dyDescent="0.25">
      <c r="A107" s="263">
        <v>34</v>
      </c>
      <c r="B107" s="101" t="s">
        <v>279</v>
      </c>
      <c r="C107" s="237"/>
      <c r="D107" s="229" t="s">
        <v>280</v>
      </c>
      <c r="E107" s="85">
        <v>15</v>
      </c>
      <c r="F107" s="85"/>
      <c r="G107" s="85"/>
      <c r="H107" s="85"/>
      <c r="I107" s="85"/>
      <c r="J107" s="239"/>
      <c r="K107" s="85"/>
      <c r="L107" s="85"/>
      <c r="M107" s="85"/>
      <c r="N107" s="239"/>
      <c r="O107" s="85"/>
      <c r="P107" s="85"/>
      <c r="Q107" s="239"/>
      <c r="R107" s="85"/>
      <c r="S107" s="214"/>
    </row>
    <row r="108" spans="1:19" s="215" customFormat="1" x14ac:dyDescent="0.25">
      <c r="A108" s="263"/>
      <c r="B108" s="108" t="s">
        <v>281</v>
      </c>
      <c r="C108" s="230" t="s">
        <v>181</v>
      </c>
      <c r="D108" s="229"/>
      <c r="E108" s="86"/>
      <c r="F108" s="86"/>
      <c r="G108" s="86">
        <v>6</v>
      </c>
      <c r="H108" s="86">
        <v>5</v>
      </c>
      <c r="I108" s="86">
        <v>2</v>
      </c>
      <c r="J108" s="98">
        <f>IF(S108&gt;=30,3,IF(S108&gt;=20,2,IF(S108&gt;=10,1,IF(S108&gt;=0,0))))</f>
        <v>3</v>
      </c>
      <c r="K108" s="86">
        <v>12</v>
      </c>
      <c r="L108" s="86">
        <v>3</v>
      </c>
      <c r="M108" s="86"/>
      <c r="N108" s="202"/>
      <c r="O108" s="86"/>
      <c r="P108" s="86">
        <v>15</v>
      </c>
      <c r="Q108" s="202">
        <f>SUM(G108:M108,O108)</f>
        <v>31</v>
      </c>
      <c r="R108" s="86"/>
      <c r="S108" s="221">
        <f>SUM(E107,G108,H108,K108,M108)</f>
        <v>38</v>
      </c>
    </row>
    <row r="109" spans="1:19" s="215" customFormat="1" x14ac:dyDescent="0.25">
      <c r="A109" s="179"/>
      <c r="B109" s="99" t="s">
        <v>48</v>
      </c>
      <c r="C109" s="232"/>
      <c r="D109" s="233" t="s">
        <v>282</v>
      </c>
      <c r="E109" s="88"/>
      <c r="F109" s="88"/>
      <c r="G109" s="88"/>
      <c r="H109" s="88"/>
      <c r="I109" s="88"/>
      <c r="J109" s="234"/>
      <c r="K109" s="88"/>
      <c r="L109" s="88"/>
      <c r="M109" s="88"/>
      <c r="N109" s="234"/>
      <c r="O109" s="88"/>
      <c r="P109" s="88"/>
      <c r="Q109" s="234"/>
      <c r="R109" s="88"/>
      <c r="S109" s="214"/>
    </row>
    <row r="110" spans="1:19" s="215" customFormat="1" x14ac:dyDescent="0.25">
      <c r="A110" s="263">
        <v>35</v>
      </c>
      <c r="B110" s="105" t="s">
        <v>283</v>
      </c>
      <c r="C110" s="228"/>
      <c r="D110" s="229" t="s">
        <v>284</v>
      </c>
      <c r="E110" s="85">
        <v>15</v>
      </c>
      <c r="F110" s="85"/>
      <c r="G110" s="85"/>
      <c r="H110" s="85"/>
      <c r="I110" s="85"/>
      <c r="J110" s="239"/>
      <c r="K110" s="85"/>
      <c r="L110" s="85"/>
      <c r="M110" s="85"/>
      <c r="N110" s="239"/>
      <c r="O110" s="85"/>
      <c r="P110" s="85"/>
      <c r="Q110" s="239"/>
      <c r="R110" s="86"/>
      <c r="S110" s="214"/>
    </row>
    <row r="111" spans="1:19" s="215" customFormat="1" x14ac:dyDescent="0.25">
      <c r="A111" s="263"/>
      <c r="B111" s="105" t="s">
        <v>285</v>
      </c>
      <c r="C111" s="230" t="s">
        <v>181</v>
      </c>
      <c r="D111" s="229"/>
      <c r="E111" s="86"/>
      <c r="F111" s="86"/>
      <c r="G111" s="86">
        <v>6</v>
      </c>
      <c r="H111" s="86">
        <v>4</v>
      </c>
      <c r="I111" s="86">
        <v>2</v>
      </c>
      <c r="J111" s="98">
        <f>IF(S111&gt;=30,3,IF(S111&gt;=20,2,IF(S111&gt;=10,1,IF(S111&gt;=0,0))))</f>
        <v>2</v>
      </c>
      <c r="K111" s="86">
        <v>2</v>
      </c>
      <c r="L111" s="86">
        <v>3</v>
      </c>
      <c r="M111" s="86">
        <v>1</v>
      </c>
      <c r="N111" s="202"/>
      <c r="O111" s="86"/>
      <c r="P111" s="86">
        <v>15</v>
      </c>
      <c r="Q111" s="202">
        <f>SUM(G111:M111,O111)</f>
        <v>20</v>
      </c>
      <c r="R111" s="86" t="s">
        <v>286</v>
      </c>
      <c r="S111" s="221">
        <f>SUM(E110,G111,H111,K111,M111)</f>
        <v>28</v>
      </c>
    </row>
    <row r="112" spans="1:19" s="215" customFormat="1" x14ac:dyDescent="0.25">
      <c r="A112" s="179"/>
      <c r="B112" s="105" t="s">
        <v>48</v>
      </c>
      <c r="C112" s="228"/>
      <c r="D112" s="233" t="s">
        <v>287</v>
      </c>
      <c r="E112" s="88"/>
      <c r="F112" s="88"/>
      <c r="G112" s="88"/>
      <c r="H112" s="88"/>
      <c r="I112" s="88"/>
      <c r="J112" s="234"/>
      <c r="K112" s="88"/>
      <c r="L112" s="88"/>
      <c r="M112" s="88"/>
      <c r="N112" s="234"/>
      <c r="O112" s="88"/>
      <c r="P112" s="88"/>
      <c r="Q112" s="234"/>
      <c r="R112" s="86" t="s">
        <v>164</v>
      </c>
      <c r="S112" s="214"/>
    </row>
    <row r="113" spans="1:19" s="215" customFormat="1" x14ac:dyDescent="0.25">
      <c r="A113" s="263">
        <v>36</v>
      </c>
      <c r="B113" s="95" t="s">
        <v>288</v>
      </c>
      <c r="C113" s="237"/>
      <c r="D113" s="229"/>
      <c r="E113" s="85"/>
      <c r="F113" s="85"/>
      <c r="G113" s="85"/>
      <c r="H113" s="85"/>
      <c r="I113" s="85"/>
      <c r="J113" s="239"/>
      <c r="K113" s="85"/>
      <c r="L113" s="85"/>
      <c r="M113" s="85"/>
      <c r="N113" s="239"/>
      <c r="O113" s="85"/>
      <c r="P113" s="85"/>
      <c r="Q113" s="267"/>
      <c r="R113" s="85"/>
      <c r="S113" s="214"/>
    </row>
    <row r="114" spans="1:19" s="215" customFormat="1" x14ac:dyDescent="0.25">
      <c r="A114" s="263"/>
      <c r="B114" s="96" t="s">
        <v>289</v>
      </c>
      <c r="C114" s="230" t="s">
        <v>161</v>
      </c>
      <c r="D114" s="229"/>
      <c r="E114" s="86"/>
      <c r="F114" s="86"/>
      <c r="G114" s="86"/>
      <c r="H114" s="86"/>
      <c r="I114" s="86"/>
      <c r="J114" s="202"/>
      <c r="K114" s="86"/>
      <c r="L114" s="86"/>
      <c r="M114" s="86"/>
      <c r="N114" s="86"/>
      <c r="O114" s="86">
        <v>18</v>
      </c>
      <c r="P114" s="86"/>
      <c r="Q114" s="202">
        <f>SUM(O114)</f>
        <v>18</v>
      </c>
      <c r="R114" s="86" t="s">
        <v>290</v>
      </c>
      <c r="S114" s="221">
        <f>SUM(E113,G114,H114,K114,M114)</f>
        <v>0</v>
      </c>
    </row>
    <row r="115" spans="1:19" s="215" customFormat="1" x14ac:dyDescent="0.25">
      <c r="A115" s="179"/>
      <c r="B115" s="99" t="s">
        <v>48</v>
      </c>
      <c r="C115" s="232"/>
      <c r="D115" s="233"/>
      <c r="E115" s="88"/>
      <c r="F115" s="88"/>
      <c r="G115" s="88"/>
      <c r="H115" s="88"/>
      <c r="I115" s="88"/>
      <c r="J115" s="202"/>
      <c r="K115" s="88"/>
      <c r="L115" s="88"/>
      <c r="M115" s="88"/>
      <c r="N115" s="234"/>
      <c r="O115" s="88"/>
      <c r="P115" s="88"/>
      <c r="Q115" s="243"/>
      <c r="R115" s="88" t="s">
        <v>164</v>
      </c>
      <c r="S115" s="214"/>
    </row>
    <row r="116" spans="1:19" s="215" customFormat="1" x14ac:dyDescent="0.25">
      <c r="A116" s="263">
        <v>37</v>
      </c>
      <c r="B116" s="95" t="s">
        <v>291</v>
      </c>
      <c r="C116" s="237"/>
      <c r="D116" s="229" t="s">
        <v>292</v>
      </c>
      <c r="E116" s="85">
        <v>15</v>
      </c>
      <c r="F116" s="85"/>
      <c r="G116" s="85"/>
      <c r="H116" s="85"/>
      <c r="I116" s="85"/>
      <c r="J116" s="239"/>
      <c r="K116" s="85"/>
      <c r="L116" s="85"/>
      <c r="M116" s="85"/>
      <c r="N116" s="239"/>
      <c r="O116" s="85"/>
      <c r="P116" s="85"/>
      <c r="Q116" s="239"/>
      <c r="R116" s="85"/>
      <c r="S116" s="214"/>
    </row>
    <row r="117" spans="1:19" s="215" customFormat="1" x14ac:dyDescent="0.25">
      <c r="A117" s="263"/>
      <c r="B117" s="96" t="s">
        <v>293</v>
      </c>
      <c r="C117" s="230" t="s">
        <v>181</v>
      </c>
      <c r="D117" s="229" t="s">
        <v>294</v>
      </c>
      <c r="E117" s="86"/>
      <c r="F117" s="86"/>
      <c r="G117" s="86">
        <v>6</v>
      </c>
      <c r="H117" s="86">
        <v>5</v>
      </c>
      <c r="I117" s="86">
        <v>2</v>
      </c>
      <c r="J117" s="98">
        <f>IF(S117&gt;=30,3,IF(S117&gt;=20,2,IF(S117&gt;=10,1,IF(S117&gt;=0,0))))</f>
        <v>2</v>
      </c>
      <c r="K117" s="86"/>
      <c r="L117" s="86">
        <v>3</v>
      </c>
      <c r="M117" s="86"/>
      <c r="N117" s="202"/>
      <c r="O117" s="86"/>
      <c r="P117" s="86">
        <f>SUM(E116)</f>
        <v>15</v>
      </c>
      <c r="Q117" s="202">
        <f>SUM(G117:M117,O117)</f>
        <v>18</v>
      </c>
      <c r="R117" s="86"/>
      <c r="S117" s="221">
        <f>SUM(E116,G117,H117,K117,M117)</f>
        <v>26</v>
      </c>
    </row>
    <row r="118" spans="1:19" s="215" customFormat="1" x14ac:dyDescent="0.25">
      <c r="A118" s="179"/>
      <c r="B118" s="99" t="s">
        <v>48</v>
      </c>
      <c r="C118" s="232"/>
      <c r="D118" s="233" t="s">
        <v>295</v>
      </c>
      <c r="E118" s="88"/>
      <c r="F118" s="88"/>
      <c r="G118" s="88"/>
      <c r="H118" s="88"/>
      <c r="I118" s="88"/>
      <c r="J118" s="234"/>
      <c r="K118" s="88"/>
      <c r="L118" s="88"/>
      <c r="M118" s="88"/>
      <c r="N118" s="234"/>
      <c r="O118" s="88"/>
      <c r="P118" s="88"/>
      <c r="Q118" s="234"/>
      <c r="R118" s="88"/>
      <c r="S118" s="214"/>
    </row>
    <row r="119" spans="1:19" s="215" customFormat="1" x14ac:dyDescent="0.25">
      <c r="A119" s="262">
        <v>38</v>
      </c>
      <c r="B119" s="95" t="s">
        <v>296</v>
      </c>
      <c r="C119" s="237"/>
      <c r="D119" s="238" t="s">
        <v>297</v>
      </c>
      <c r="E119" s="85">
        <v>15</v>
      </c>
      <c r="F119" s="85"/>
      <c r="G119" s="85"/>
      <c r="H119" s="85"/>
      <c r="I119" s="85"/>
      <c r="J119" s="239"/>
      <c r="K119" s="85"/>
      <c r="L119" s="85"/>
      <c r="M119" s="85"/>
      <c r="N119" s="239"/>
      <c r="O119" s="85"/>
      <c r="P119" s="85"/>
      <c r="Q119" s="239"/>
      <c r="R119" s="85"/>
      <c r="S119" s="214"/>
    </row>
    <row r="120" spans="1:19" s="215" customFormat="1" x14ac:dyDescent="0.25">
      <c r="A120" s="263"/>
      <c r="B120" s="96" t="s">
        <v>298</v>
      </c>
      <c r="C120" s="260" t="s">
        <v>181</v>
      </c>
      <c r="D120" s="261" t="s">
        <v>299</v>
      </c>
      <c r="E120" s="86"/>
      <c r="F120" s="86"/>
      <c r="G120" s="86">
        <v>6</v>
      </c>
      <c r="H120" s="86">
        <v>7</v>
      </c>
      <c r="I120" s="86">
        <v>2</v>
      </c>
      <c r="J120" s="98">
        <f>IF(S120&gt;=30,3,IF(S120&gt;=20,2,IF(S120&gt;=10,1,IF(S120&gt;=0,0))))</f>
        <v>2</v>
      </c>
      <c r="K120" s="86"/>
      <c r="L120" s="86">
        <v>3</v>
      </c>
      <c r="M120" s="86"/>
      <c r="N120" s="202"/>
      <c r="O120" s="86"/>
      <c r="P120" s="86">
        <f>SUM(E119)</f>
        <v>15</v>
      </c>
      <c r="Q120" s="202">
        <f>SUM(G120:M120,O120)</f>
        <v>20</v>
      </c>
      <c r="R120" s="86"/>
      <c r="S120" s="221">
        <f>SUM(E119,G120,H120,K120,M120)</f>
        <v>28</v>
      </c>
    </row>
    <row r="121" spans="1:19" s="215" customFormat="1" x14ac:dyDescent="0.25">
      <c r="A121" s="179"/>
      <c r="B121" s="115" t="s">
        <v>300</v>
      </c>
      <c r="C121" s="232"/>
      <c r="D121" s="233" t="s">
        <v>301</v>
      </c>
      <c r="E121" s="88"/>
      <c r="F121" s="88"/>
      <c r="G121" s="88"/>
      <c r="H121" s="88"/>
      <c r="I121" s="88"/>
      <c r="J121" s="234"/>
      <c r="K121" s="88"/>
      <c r="L121" s="88"/>
      <c r="M121" s="88"/>
      <c r="N121" s="234"/>
      <c r="O121" s="88"/>
      <c r="P121" s="88"/>
      <c r="Q121" s="234"/>
      <c r="R121" s="88"/>
      <c r="S121" s="214"/>
    </row>
    <row r="122" spans="1:19" s="215" customFormat="1" x14ac:dyDescent="0.25">
      <c r="A122" s="262">
        <v>39</v>
      </c>
      <c r="B122" s="95" t="s">
        <v>302</v>
      </c>
      <c r="C122" s="237"/>
      <c r="D122" s="238" t="s">
        <v>303</v>
      </c>
      <c r="E122" s="85">
        <v>15</v>
      </c>
      <c r="F122" s="85"/>
      <c r="G122" s="85"/>
      <c r="H122" s="85"/>
      <c r="I122" s="85"/>
      <c r="J122" s="239"/>
      <c r="K122" s="85"/>
      <c r="L122" s="85"/>
      <c r="M122" s="85"/>
      <c r="N122" s="239"/>
      <c r="O122" s="85"/>
      <c r="P122" s="85"/>
      <c r="Q122" s="239"/>
      <c r="R122" s="85"/>
      <c r="S122" s="214"/>
    </row>
    <row r="123" spans="1:19" s="215" customFormat="1" x14ac:dyDescent="0.25">
      <c r="A123" s="263"/>
      <c r="B123" s="96" t="s">
        <v>304</v>
      </c>
      <c r="C123" s="230" t="s">
        <v>181</v>
      </c>
      <c r="D123" s="229" t="s">
        <v>305</v>
      </c>
      <c r="E123" s="86"/>
      <c r="F123" s="86"/>
      <c r="G123" s="86">
        <v>6</v>
      </c>
      <c r="H123" s="86">
        <v>7</v>
      </c>
      <c r="I123" s="86">
        <v>2</v>
      </c>
      <c r="J123" s="98">
        <f>IF(S123&gt;=30,3,IF(S123&gt;=20,2,IF(S123&gt;=10,1,IF(S123&gt;=0,0))))</f>
        <v>2</v>
      </c>
      <c r="K123" s="86"/>
      <c r="L123" s="86">
        <v>3</v>
      </c>
      <c r="M123" s="86"/>
      <c r="N123" s="202"/>
      <c r="O123" s="86"/>
      <c r="P123" s="86">
        <f>SUM(E122)</f>
        <v>15</v>
      </c>
      <c r="Q123" s="202">
        <f>SUM(G123:M123,O123)</f>
        <v>20</v>
      </c>
      <c r="R123" s="86"/>
      <c r="S123" s="221">
        <f>SUM(E122,G123,H123,K123,M123)</f>
        <v>28</v>
      </c>
    </row>
    <row r="124" spans="1:19" s="215" customFormat="1" x14ac:dyDescent="0.25">
      <c r="A124" s="179"/>
      <c r="B124" s="115" t="s">
        <v>300</v>
      </c>
      <c r="C124" s="232"/>
      <c r="D124" s="233" t="s">
        <v>306</v>
      </c>
      <c r="E124" s="88"/>
      <c r="F124" s="88"/>
      <c r="G124" s="88"/>
      <c r="H124" s="88"/>
      <c r="I124" s="88"/>
      <c r="J124" s="234"/>
      <c r="K124" s="88"/>
      <c r="L124" s="88"/>
      <c r="M124" s="88"/>
      <c r="N124" s="234"/>
      <c r="O124" s="88"/>
      <c r="P124" s="88"/>
      <c r="Q124" s="234"/>
      <c r="R124" s="88"/>
      <c r="S124" s="214"/>
    </row>
    <row r="125" spans="1:19" s="215" customFormat="1" x14ac:dyDescent="0.25">
      <c r="A125" s="262">
        <v>40</v>
      </c>
      <c r="B125" s="95" t="s">
        <v>307</v>
      </c>
      <c r="C125" s="237"/>
      <c r="D125" s="269" t="s">
        <v>308</v>
      </c>
      <c r="E125" s="85">
        <v>15</v>
      </c>
      <c r="F125" s="85"/>
      <c r="G125" s="85"/>
      <c r="H125" s="85"/>
      <c r="I125" s="85"/>
      <c r="J125" s="239"/>
      <c r="K125" s="85"/>
      <c r="L125" s="85"/>
      <c r="M125" s="85"/>
      <c r="N125" s="239"/>
      <c r="O125" s="85"/>
      <c r="P125" s="85"/>
      <c r="Q125" s="267"/>
      <c r="R125" s="85"/>
      <c r="S125" s="214"/>
    </row>
    <row r="126" spans="1:19" s="215" customFormat="1" x14ac:dyDescent="0.25">
      <c r="A126" s="263"/>
      <c r="B126" s="116" t="s">
        <v>309</v>
      </c>
      <c r="C126" s="230" t="s">
        <v>181</v>
      </c>
      <c r="D126" s="229" t="s">
        <v>310</v>
      </c>
      <c r="E126" s="86"/>
      <c r="F126" s="86"/>
      <c r="G126" s="86">
        <v>6</v>
      </c>
      <c r="H126" s="86">
        <v>8</v>
      </c>
      <c r="I126" s="86">
        <v>2</v>
      </c>
      <c r="J126" s="98">
        <f>IF(S126&gt;=30,3,IF(S126&gt;=20,2,IF(S126&gt;=10,1,IF(S126&gt;=0,0))))</f>
        <v>3</v>
      </c>
      <c r="K126" s="86">
        <v>6</v>
      </c>
      <c r="L126" s="86">
        <v>3</v>
      </c>
      <c r="M126" s="86"/>
      <c r="N126" s="202"/>
      <c r="O126" s="86"/>
      <c r="P126" s="86">
        <f>SUM(E125)</f>
        <v>15</v>
      </c>
      <c r="Q126" s="202">
        <f>SUM(G126:M126,O126)</f>
        <v>28</v>
      </c>
      <c r="R126" s="86"/>
      <c r="S126" s="221">
        <f>SUM(E125,G126,H126,K126,M126)</f>
        <v>35</v>
      </c>
    </row>
    <row r="127" spans="1:19" s="215" customFormat="1" x14ac:dyDescent="0.25">
      <c r="A127" s="179"/>
      <c r="B127" s="105" t="s">
        <v>308</v>
      </c>
      <c r="C127" s="232"/>
      <c r="D127" s="270" t="s">
        <v>311</v>
      </c>
      <c r="E127" s="88"/>
      <c r="F127" s="88"/>
      <c r="G127" s="88"/>
      <c r="H127" s="88"/>
      <c r="I127" s="88"/>
      <c r="J127" s="234"/>
      <c r="K127" s="88"/>
      <c r="L127" s="88"/>
      <c r="M127" s="88"/>
      <c r="N127" s="234"/>
      <c r="O127" s="88"/>
      <c r="P127" s="88"/>
      <c r="Q127" s="243"/>
      <c r="R127" s="88"/>
      <c r="S127" s="214"/>
    </row>
    <row r="128" spans="1:19" s="215" customFormat="1" x14ac:dyDescent="0.25">
      <c r="A128" s="263">
        <v>41</v>
      </c>
      <c r="B128" s="101" t="s">
        <v>312</v>
      </c>
      <c r="C128" s="237"/>
      <c r="D128" s="269" t="s">
        <v>313</v>
      </c>
      <c r="E128" s="245">
        <v>15</v>
      </c>
      <c r="F128" s="85"/>
      <c r="G128" s="85"/>
      <c r="H128" s="85"/>
      <c r="I128" s="85"/>
      <c r="J128" s="239"/>
      <c r="K128" s="85"/>
      <c r="L128" s="85"/>
      <c r="M128" s="85"/>
      <c r="N128" s="239"/>
      <c r="O128" s="85"/>
      <c r="P128" s="85"/>
      <c r="Q128" s="239"/>
      <c r="R128" s="85"/>
      <c r="S128" s="214"/>
    </row>
    <row r="129" spans="1:19" s="215" customFormat="1" x14ac:dyDescent="0.25">
      <c r="A129" s="263"/>
      <c r="B129" s="114" t="s">
        <v>314</v>
      </c>
      <c r="C129" s="230" t="s">
        <v>181</v>
      </c>
      <c r="D129" s="229" t="s">
        <v>310</v>
      </c>
      <c r="E129" s="248"/>
      <c r="F129" s="86"/>
      <c r="G129" s="86">
        <v>6</v>
      </c>
      <c r="H129" s="86">
        <v>4</v>
      </c>
      <c r="I129" s="86">
        <v>2</v>
      </c>
      <c r="J129" s="98">
        <f>IF(S129&gt;=30,3,IF(S129&gt;=20,2,IF(S129&gt;=10,1,IF(S129&gt;=0,0))))</f>
        <v>2</v>
      </c>
      <c r="K129" s="86">
        <v>2</v>
      </c>
      <c r="L129" s="86">
        <v>3</v>
      </c>
      <c r="M129" s="86"/>
      <c r="N129" s="202"/>
      <c r="O129" s="86"/>
      <c r="P129" s="86">
        <f>SUM(E128)</f>
        <v>15</v>
      </c>
      <c r="Q129" s="202">
        <f>SUM(G129:M129,O129)</f>
        <v>19</v>
      </c>
      <c r="R129" s="86"/>
      <c r="S129" s="221">
        <f>SUM(E128,G129,H129,K129,M129)</f>
        <v>27</v>
      </c>
    </row>
    <row r="130" spans="1:19" s="215" customFormat="1" x14ac:dyDescent="0.25">
      <c r="A130" s="179"/>
      <c r="B130" s="117" t="s">
        <v>315</v>
      </c>
      <c r="C130" s="232"/>
      <c r="D130" s="233" t="s">
        <v>316</v>
      </c>
      <c r="E130" s="251"/>
      <c r="F130" s="88"/>
      <c r="G130" s="88"/>
      <c r="H130" s="88"/>
      <c r="I130" s="88"/>
      <c r="J130" s="202"/>
      <c r="K130" s="88"/>
      <c r="L130" s="88"/>
      <c r="M130" s="88"/>
      <c r="N130" s="234"/>
      <c r="O130" s="88"/>
      <c r="P130" s="88"/>
      <c r="Q130" s="234"/>
      <c r="R130" s="88"/>
      <c r="S130" s="214"/>
    </row>
    <row r="131" spans="1:19" s="215" customFormat="1" x14ac:dyDescent="0.25">
      <c r="A131" s="263">
        <v>42</v>
      </c>
      <c r="B131" s="95" t="s">
        <v>317</v>
      </c>
      <c r="C131" s="237"/>
      <c r="D131" s="238" t="s">
        <v>318</v>
      </c>
      <c r="E131" s="245">
        <v>15</v>
      </c>
      <c r="F131" s="85"/>
      <c r="G131" s="85"/>
      <c r="H131" s="85"/>
      <c r="I131" s="85"/>
      <c r="J131" s="239"/>
      <c r="K131" s="85"/>
      <c r="L131" s="85"/>
      <c r="M131" s="85"/>
      <c r="N131" s="239"/>
      <c r="O131" s="85"/>
      <c r="P131" s="86"/>
      <c r="Q131" s="239"/>
      <c r="R131" s="85"/>
      <c r="S131" s="214"/>
    </row>
    <row r="132" spans="1:19" s="215" customFormat="1" x14ac:dyDescent="0.25">
      <c r="A132" s="263"/>
      <c r="B132" s="96" t="s">
        <v>319</v>
      </c>
      <c r="C132" s="230" t="s">
        <v>181</v>
      </c>
      <c r="D132" s="229" t="s">
        <v>320</v>
      </c>
      <c r="E132" s="248"/>
      <c r="F132" s="86"/>
      <c r="G132" s="86">
        <v>6</v>
      </c>
      <c r="H132" s="86">
        <v>5</v>
      </c>
      <c r="I132" s="86">
        <v>2</v>
      </c>
      <c r="J132" s="98">
        <f>IF(S132&gt;=30,3,IF(S132&gt;=20,2,IF(S132&gt;=10,1,IF(S132&gt;=0,0))))</f>
        <v>3</v>
      </c>
      <c r="K132" s="86">
        <v>4</v>
      </c>
      <c r="L132" s="86">
        <v>3</v>
      </c>
      <c r="M132" s="86">
        <v>6</v>
      </c>
      <c r="N132" s="202"/>
      <c r="O132" s="86"/>
      <c r="P132" s="86">
        <f>SUM(E131)</f>
        <v>15</v>
      </c>
      <c r="Q132" s="202">
        <f>SUM(G132:M132,O132)</f>
        <v>29</v>
      </c>
      <c r="R132" s="86" t="s">
        <v>486</v>
      </c>
      <c r="S132" s="221">
        <f>SUM(E131,G132,H132,K132)</f>
        <v>30</v>
      </c>
    </row>
    <row r="133" spans="1:19" s="215" customFormat="1" x14ac:dyDescent="0.25">
      <c r="A133" s="179"/>
      <c r="B133" s="115" t="s">
        <v>321</v>
      </c>
      <c r="C133" s="232"/>
      <c r="D133" s="233" t="s">
        <v>322</v>
      </c>
      <c r="E133" s="251"/>
      <c r="F133" s="88"/>
      <c r="G133" s="88"/>
      <c r="H133" s="88"/>
      <c r="I133" s="88"/>
      <c r="J133" s="234"/>
      <c r="K133" s="88"/>
      <c r="L133" s="88"/>
      <c r="M133" s="88"/>
      <c r="N133" s="234"/>
      <c r="O133" s="88"/>
      <c r="P133" s="88"/>
      <c r="Q133" s="234"/>
      <c r="R133" s="88"/>
      <c r="S133" s="214"/>
    </row>
    <row r="134" spans="1:19" s="215" customFormat="1" x14ac:dyDescent="0.25">
      <c r="A134" s="262">
        <v>43</v>
      </c>
      <c r="B134" s="95" t="s">
        <v>323</v>
      </c>
      <c r="C134" s="237"/>
      <c r="D134" s="238" t="s">
        <v>324</v>
      </c>
      <c r="E134" s="85">
        <v>15</v>
      </c>
      <c r="F134" s="85"/>
      <c r="G134" s="85"/>
      <c r="H134" s="85"/>
      <c r="I134" s="85"/>
      <c r="J134" s="239"/>
      <c r="K134" s="85"/>
      <c r="L134" s="85"/>
      <c r="M134" s="85"/>
      <c r="N134" s="239"/>
      <c r="O134" s="85"/>
      <c r="P134" s="85"/>
      <c r="Q134" s="239"/>
      <c r="R134" s="85"/>
      <c r="S134" s="214"/>
    </row>
    <row r="135" spans="1:19" s="215" customFormat="1" x14ac:dyDescent="0.25">
      <c r="A135" s="263"/>
      <c r="B135" s="108" t="s">
        <v>325</v>
      </c>
      <c r="C135" s="230" t="s">
        <v>181</v>
      </c>
      <c r="D135" s="229" t="s">
        <v>326</v>
      </c>
      <c r="E135" s="86"/>
      <c r="F135" s="86"/>
      <c r="G135" s="86">
        <v>6</v>
      </c>
      <c r="H135" s="86">
        <v>5</v>
      </c>
      <c r="I135" s="86">
        <v>2</v>
      </c>
      <c r="J135" s="98">
        <f>IF(S135&gt;=30,3,IF(S135&gt;=20,2,IF(S135&gt;=10,1,IF(S135&gt;=0,0))))</f>
        <v>3</v>
      </c>
      <c r="K135" s="86">
        <v>10</v>
      </c>
      <c r="L135" s="86">
        <v>3</v>
      </c>
      <c r="M135" s="86">
        <v>4</v>
      </c>
      <c r="N135" s="202"/>
      <c r="O135" s="86"/>
      <c r="P135" s="86">
        <f>SUM(E134)</f>
        <v>15</v>
      </c>
      <c r="Q135" s="202">
        <f>SUM(G135:M135,O135)</f>
        <v>33</v>
      </c>
      <c r="R135" s="86" t="s">
        <v>487</v>
      </c>
      <c r="S135" s="221">
        <f>SUM(E134,G135,H135,K135)</f>
        <v>36</v>
      </c>
    </row>
    <row r="136" spans="1:19" s="215" customFormat="1" x14ac:dyDescent="0.25">
      <c r="A136" s="179"/>
      <c r="B136" s="115" t="s">
        <v>321</v>
      </c>
      <c r="C136" s="232"/>
      <c r="D136" s="233" t="s">
        <v>327</v>
      </c>
      <c r="E136" s="88"/>
      <c r="F136" s="88"/>
      <c r="G136" s="88"/>
      <c r="H136" s="88"/>
      <c r="I136" s="88"/>
      <c r="J136" s="234"/>
      <c r="K136" s="88"/>
      <c r="L136" s="88"/>
      <c r="M136" s="88"/>
      <c r="N136" s="234"/>
      <c r="O136" s="88"/>
      <c r="P136" s="88"/>
      <c r="Q136" s="234"/>
      <c r="R136" s="88"/>
      <c r="S136" s="214"/>
    </row>
    <row r="137" spans="1:19" s="215" customFormat="1" x14ac:dyDescent="0.25">
      <c r="A137" s="263">
        <v>44</v>
      </c>
      <c r="B137" s="118" t="s">
        <v>328</v>
      </c>
      <c r="C137" s="237"/>
      <c r="D137" s="238" t="s">
        <v>329</v>
      </c>
      <c r="E137" s="85">
        <v>15</v>
      </c>
      <c r="F137" s="85"/>
      <c r="G137" s="85"/>
      <c r="H137" s="85"/>
      <c r="I137" s="85"/>
      <c r="J137" s="239"/>
      <c r="K137" s="85"/>
      <c r="L137" s="85"/>
      <c r="M137" s="85"/>
      <c r="N137" s="239"/>
      <c r="O137" s="85"/>
      <c r="P137" s="86"/>
      <c r="Q137" s="239"/>
      <c r="R137" s="85"/>
      <c r="S137" s="214"/>
    </row>
    <row r="138" spans="1:19" s="215" customFormat="1" x14ac:dyDescent="0.25">
      <c r="A138" s="263"/>
      <c r="B138" s="118" t="s">
        <v>330</v>
      </c>
      <c r="C138" s="230" t="s">
        <v>181</v>
      </c>
      <c r="D138" s="229" t="s">
        <v>331</v>
      </c>
      <c r="E138" s="86"/>
      <c r="F138" s="86"/>
      <c r="G138" s="86">
        <v>6</v>
      </c>
      <c r="H138" s="86">
        <v>5</v>
      </c>
      <c r="I138" s="86">
        <v>2</v>
      </c>
      <c r="J138" s="98">
        <f>IF(S138&gt;=30,3,IF(S138&gt;=20,2,IF(S138&gt;=10,1,IF(S138&gt;=0,0))))</f>
        <v>3</v>
      </c>
      <c r="K138" s="86">
        <v>4</v>
      </c>
      <c r="L138" s="86">
        <v>3</v>
      </c>
      <c r="M138" s="86">
        <v>6</v>
      </c>
      <c r="N138" s="202"/>
      <c r="O138" s="86"/>
      <c r="P138" s="86">
        <f>SUM(E137)</f>
        <v>15</v>
      </c>
      <c r="Q138" s="202">
        <f>SUM(G138:M138,O138)</f>
        <v>29</v>
      </c>
      <c r="R138" s="86" t="s">
        <v>486</v>
      </c>
      <c r="S138" s="221">
        <f>SUM(E137,G138,H138,K138)</f>
        <v>30</v>
      </c>
    </row>
    <row r="139" spans="1:19" s="215" customFormat="1" x14ac:dyDescent="0.25">
      <c r="A139" s="179"/>
      <c r="B139" s="115" t="s">
        <v>321</v>
      </c>
      <c r="C139" s="232"/>
      <c r="D139" s="233" t="s">
        <v>332</v>
      </c>
      <c r="E139" s="88"/>
      <c r="F139" s="88"/>
      <c r="G139" s="88"/>
      <c r="H139" s="88"/>
      <c r="I139" s="88"/>
      <c r="J139" s="234"/>
      <c r="K139" s="88"/>
      <c r="L139" s="88"/>
      <c r="M139" s="88"/>
      <c r="N139" s="234"/>
      <c r="O139" s="88"/>
      <c r="P139" s="88"/>
      <c r="Q139" s="234"/>
      <c r="R139" s="88"/>
      <c r="S139" s="214"/>
    </row>
    <row r="140" spans="1:19" s="215" customFormat="1" x14ac:dyDescent="0.25">
      <c r="A140" s="263">
        <v>45</v>
      </c>
      <c r="B140" s="95" t="s">
        <v>333</v>
      </c>
      <c r="C140" s="237"/>
      <c r="D140" s="238" t="s">
        <v>334</v>
      </c>
      <c r="E140" s="85">
        <v>15</v>
      </c>
      <c r="F140" s="85"/>
      <c r="G140" s="85"/>
      <c r="H140" s="85"/>
      <c r="I140" s="85"/>
      <c r="J140" s="239"/>
      <c r="K140" s="85"/>
      <c r="L140" s="85"/>
      <c r="M140" s="85"/>
      <c r="N140" s="239"/>
      <c r="O140" s="85"/>
      <c r="P140" s="85"/>
      <c r="Q140" s="239"/>
      <c r="R140" s="85"/>
      <c r="S140" s="214"/>
    </row>
    <row r="141" spans="1:19" s="215" customFormat="1" x14ac:dyDescent="0.25">
      <c r="A141" s="263"/>
      <c r="B141" s="114" t="s">
        <v>335</v>
      </c>
      <c r="C141" s="230" t="s">
        <v>181</v>
      </c>
      <c r="D141" s="229" t="s">
        <v>336</v>
      </c>
      <c r="E141" s="86"/>
      <c r="F141" s="86"/>
      <c r="G141" s="86">
        <v>6</v>
      </c>
      <c r="H141" s="86">
        <v>3</v>
      </c>
      <c r="I141" s="86">
        <v>2</v>
      </c>
      <c r="J141" s="98">
        <f>IF(S141&gt;=30,3,IF(S141&gt;=20,2,IF(S141&gt;=10,1,IF(S141&gt;=0,0))))</f>
        <v>2</v>
      </c>
      <c r="K141" s="86"/>
      <c r="L141" s="86">
        <v>3</v>
      </c>
      <c r="M141" s="86"/>
      <c r="N141" s="202"/>
      <c r="O141" s="86"/>
      <c r="P141" s="86">
        <f>SUM(E140)</f>
        <v>15</v>
      </c>
      <c r="Q141" s="202">
        <f>SUM(G141:M141,O141)</f>
        <v>16</v>
      </c>
      <c r="R141" s="86"/>
      <c r="S141" s="221">
        <f>SUM(E140,G141,H141,K141,M141)</f>
        <v>24</v>
      </c>
    </row>
    <row r="142" spans="1:19" s="215" customFormat="1" x14ac:dyDescent="0.25">
      <c r="A142" s="179"/>
      <c r="B142" s="97" t="s">
        <v>334</v>
      </c>
      <c r="C142" s="232"/>
      <c r="D142" s="270" t="s">
        <v>337</v>
      </c>
      <c r="E142" s="88"/>
      <c r="F142" s="88"/>
      <c r="G142" s="88"/>
      <c r="H142" s="88"/>
      <c r="I142" s="88"/>
      <c r="J142" s="234"/>
      <c r="K142" s="88"/>
      <c r="L142" s="88"/>
      <c r="M142" s="88"/>
      <c r="N142" s="234"/>
      <c r="O142" s="88"/>
      <c r="P142" s="88"/>
      <c r="Q142" s="234"/>
      <c r="R142" s="88"/>
      <c r="S142" s="214"/>
    </row>
    <row r="143" spans="1:19" s="215" customFormat="1" x14ac:dyDescent="0.25">
      <c r="A143" s="263">
        <v>46</v>
      </c>
      <c r="B143" s="95" t="s">
        <v>338</v>
      </c>
      <c r="C143" s="237"/>
      <c r="D143" s="238"/>
      <c r="E143" s="85"/>
      <c r="F143" s="85"/>
      <c r="G143" s="85"/>
      <c r="H143" s="85"/>
      <c r="I143" s="85"/>
      <c r="J143" s="239"/>
      <c r="K143" s="85"/>
      <c r="L143" s="85"/>
      <c r="M143" s="85"/>
      <c r="N143" s="239"/>
      <c r="O143" s="85"/>
      <c r="P143" s="85"/>
      <c r="Q143" s="239"/>
      <c r="R143" s="85"/>
      <c r="S143" s="214"/>
    </row>
    <row r="144" spans="1:19" s="215" customFormat="1" x14ac:dyDescent="0.25">
      <c r="A144" s="263"/>
      <c r="B144" s="114" t="s">
        <v>339</v>
      </c>
      <c r="C144" s="230"/>
      <c r="D144" s="229"/>
      <c r="E144" s="86"/>
      <c r="F144" s="86"/>
      <c r="G144" s="86"/>
      <c r="H144" s="86"/>
      <c r="I144" s="86"/>
      <c r="J144" s="98">
        <f>IF(S144&gt;=30,3,IF(S144&gt;=20,2,IF(S144&gt;=10,1,IF(S144&gt;=0,0))))</f>
        <v>0</v>
      </c>
      <c r="K144" s="86"/>
      <c r="L144" s="86"/>
      <c r="M144" s="86"/>
      <c r="N144" s="202"/>
      <c r="O144" s="86"/>
      <c r="P144" s="266">
        <f>SUM(E143)</f>
        <v>0</v>
      </c>
      <c r="Q144" s="202">
        <f>SUM(F143)</f>
        <v>0</v>
      </c>
      <c r="R144" s="86" t="s">
        <v>340</v>
      </c>
      <c r="S144" s="221">
        <f>SUM(E143,G144,H144,K144,M144)</f>
        <v>0</v>
      </c>
    </row>
    <row r="145" spans="1:19" s="215" customFormat="1" x14ac:dyDescent="0.25">
      <c r="A145" s="179"/>
      <c r="B145" s="97" t="s">
        <v>334</v>
      </c>
      <c r="C145" s="232"/>
      <c r="D145" s="270"/>
      <c r="E145" s="88"/>
      <c r="F145" s="88"/>
      <c r="G145" s="88"/>
      <c r="H145" s="88"/>
      <c r="I145" s="88"/>
      <c r="J145" s="234"/>
      <c r="K145" s="88"/>
      <c r="L145" s="88"/>
      <c r="M145" s="88"/>
      <c r="N145" s="234"/>
      <c r="O145" s="88"/>
      <c r="P145" s="88"/>
      <c r="Q145" s="234"/>
      <c r="R145" s="88"/>
      <c r="S145" s="214"/>
    </row>
    <row r="146" spans="1:19" s="215" customFormat="1" x14ac:dyDescent="0.25">
      <c r="A146" s="263">
        <v>47</v>
      </c>
      <c r="B146" s="118" t="s">
        <v>341</v>
      </c>
      <c r="C146" s="228"/>
      <c r="D146" s="238" t="s">
        <v>334</v>
      </c>
      <c r="E146" s="85">
        <v>15</v>
      </c>
      <c r="F146" s="85"/>
      <c r="G146" s="85"/>
      <c r="H146" s="85"/>
      <c r="I146" s="85"/>
      <c r="J146" s="239"/>
      <c r="K146" s="85"/>
      <c r="L146" s="85"/>
      <c r="M146" s="85"/>
      <c r="N146" s="239"/>
      <c r="O146" s="85"/>
      <c r="P146" s="85"/>
      <c r="Q146" s="239"/>
      <c r="R146" s="86" t="s">
        <v>342</v>
      </c>
      <c r="S146" s="214"/>
    </row>
    <row r="147" spans="1:19" s="215" customFormat="1" x14ac:dyDescent="0.25">
      <c r="A147" s="263"/>
      <c r="B147" s="118" t="s">
        <v>343</v>
      </c>
      <c r="C147" s="230" t="s">
        <v>181</v>
      </c>
      <c r="D147" s="229" t="s">
        <v>336</v>
      </c>
      <c r="E147" s="86"/>
      <c r="F147" s="86"/>
      <c r="G147" s="86">
        <v>6</v>
      </c>
      <c r="H147" s="86">
        <v>1</v>
      </c>
      <c r="I147" s="86">
        <v>2</v>
      </c>
      <c r="J147" s="98">
        <f>IF(S147&gt;=30,3,IF(S147&gt;=20,2,IF(S147&gt;=10,1,IF(S147&gt;=0,0))))</f>
        <v>2</v>
      </c>
      <c r="K147" s="86"/>
      <c r="L147" s="86">
        <v>3</v>
      </c>
      <c r="M147" s="86"/>
      <c r="N147" s="202"/>
      <c r="O147" s="86"/>
      <c r="P147" s="86">
        <f>SUM(E146)</f>
        <v>15</v>
      </c>
      <c r="Q147" s="202">
        <f>SUM(G147:M147,O147)</f>
        <v>14</v>
      </c>
      <c r="R147" s="86"/>
      <c r="S147" s="221">
        <f>SUM(E146,G147,H147,K147,M147)</f>
        <v>22</v>
      </c>
    </row>
    <row r="148" spans="1:19" s="215" customFormat="1" x14ac:dyDescent="0.25">
      <c r="A148" s="179"/>
      <c r="B148" s="97" t="s">
        <v>334</v>
      </c>
      <c r="C148" s="228"/>
      <c r="D148" s="270"/>
      <c r="E148" s="88"/>
      <c r="F148" s="88"/>
      <c r="G148" s="88"/>
      <c r="H148" s="88"/>
      <c r="I148" s="88"/>
      <c r="J148" s="234"/>
      <c r="K148" s="88"/>
      <c r="L148" s="88"/>
      <c r="M148" s="88"/>
      <c r="N148" s="234"/>
      <c r="O148" s="88"/>
      <c r="P148" s="88"/>
      <c r="Q148" s="234"/>
      <c r="R148" s="86" t="s">
        <v>164</v>
      </c>
      <c r="S148" s="214"/>
    </row>
    <row r="149" spans="1:19" s="215" customFormat="1" x14ac:dyDescent="0.25">
      <c r="A149" s="263">
        <v>48</v>
      </c>
      <c r="B149" s="95" t="s">
        <v>344</v>
      </c>
      <c r="C149" s="252"/>
      <c r="D149" s="269" t="s">
        <v>345</v>
      </c>
      <c r="E149" s="85">
        <v>15</v>
      </c>
      <c r="F149" s="85"/>
      <c r="G149" s="85"/>
      <c r="H149" s="85"/>
      <c r="I149" s="85"/>
      <c r="J149" s="239"/>
      <c r="K149" s="85"/>
      <c r="L149" s="85"/>
      <c r="M149" s="85"/>
      <c r="N149" s="239"/>
      <c r="O149" s="85"/>
      <c r="P149" s="85"/>
      <c r="Q149" s="239"/>
      <c r="R149" s="85"/>
      <c r="S149" s="214"/>
    </row>
    <row r="150" spans="1:19" s="215" customFormat="1" x14ac:dyDescent="0.25">
      <c r="A150" s="263"/>
      <c r="B150" s="116" t="s">
        <v>346</v>
      </c>
      <c r="C150" s="271" t="s">
        <v>181</v>
      </c>
      <c r="D150" s="229" t="s">
        <v>347</v>
      </c>
      <c r="E150" s="86"/>
      <c r="F150" s="86"/>
      <c r="G150" s="86">
        <v>6</v>
      </c>
      <c r="H150" s="86">
        <v>7</v>
      </c>
      <c r="I150" s="86">
        <v>2</v>
      </c>
      <c r="J150" s="98">
        <f>IF(S150&gt;=30,3,IF(S150&gt;=20,2,IF(S150&gt;=10,1,IF(S150&gt;=0,0))))</f>
        <v>3</v>
      </c>
      <c r="K150" s="86">
        <v>4</v>
      </c>
      <c r="L150" s="86">
        <v>3</v>
      </c>
      <c r="M150" s="86"/>
      <c r="N150" s="202"/>
      <c r="O150" s="86"/>
      <c r="P150" s="86">
        <f>SUM(E149)</f>
        <v>15</v>
      </c>
      <c r="Q150" s="202">
        <f>SUM(G150:M150,O150)</f>
        <v>25</v>
      </c>
      <c r="R150" s="86"/>
      <c r="S150" s="221">
        <f>SUM(E149,G150,H150,K150,M150)</f>
        <v>32</v>
      </c>
    </row>
    <row r="151" spans="1:19" s="215" customFormat="1" x14ac:dyDescent="0.25">
      <c r="A151" s="264"/>
      <c r="B151" s="270" t="s">
        <v>348</v>
      </c>
      <c r="C151" s="253"/>
      <c r="D151" s="272" t="s">
        <v>349</v>
      </c>
      <c r="E151" s="88"/>
      <c r="F151" s="88"/>
      <c r="G151" s="88"/>
      <c r="H151" s="88"/>
      <c r="I151" s="88"/>
      <c r="J151" s="234"/>
      <c r="K151" s="88"/>
      <c r="L151" s="88"/>
      <c r="M151" s="88"/>
      <c r="N151" s="234"/>
      <c r="O151" s="88"/>
      <c r="P151" s="88"/>
      <c r="Q151" s="234"/>
      <c r="R151" s="88"/>
      <c r="S151" s="214"/>
    </row>
    <row r="152" spans="1:19" s="215" customFormat="1" x14ac:dyDescent="0.25">
      <c r="A152" s="263">
        <v>49</v>
      </c>
      <c r="B152" s="118" t="s">
        <v>350</v>
      </c>
      <c r="C152" s="244"/>
      <c r="D152" s="238" t="s">
        <v>351</v>
      </c>
      <c r="E152" s="245">
        <v>14</v>
      </c>
      <c r="F152" s="85"/>
      <c r="G152" s="85"/>
      <c r="H152" s="85"/>
      <c r="I152" s="85"/>
      <c r="J152" s="239"/>
      <c r="K152" s="85"/>
      <c r="L152" s="85"/>
      <c r="M152" s="85"/>
      <c r="N152" s="239"/>
      <c r="O152" s="85"/>
      <c r="P152" s="85"/>
      <c r="Q152" s="239"/>
      <c r="R152" s="85"/>
      <c r="S152" s="214"/>
    </row>
    <row r="153" spans="1:19" s="215" customFormat="1" x14ac:dyDescent="0.25">
      <c r="A153" s="263"/>
      <c r="B153" s="118" t="s">
        <v>352</v>
      </c>
      <c r="C153" s="230" t="s">
        <v>161</v>
      </c>
      <c r="D153" s="272" t="s">
        <v>353</v>
      </c>
      <c r="E153" s="248"/>
      <c r="F153" s="86">
        <v>18</v>
      </c>
      <c r="G153" s="86"/>
      <c r="H153" s="86"/>
      <c r="I153" s="86"/>
      <c r="J153" s="202"/>
      <c r="K153" s="86">
        <v>4</v>
      </c>
      <c r="L153" s="86">
        <v>3</v>
      </c>
      <c r="M153" s="86"/>
      <c r="N153" s="202"/>
      <c r="O153" s="86"/>
      <c r="P153" s="86">
        <f>SUM(E152)</f>
        <v>14</v>
      </c>
      <c r="Q153" s="202">
        <f>SUM(F153:M153,O153)</f>
        <v>25</v>
      </c>
      <c r="R153" s="86" t="s">
        <v>354</v>
      </c>
      <c r="S153" s="221">
        <f>SUM(E152,G153,H153,K153,M153)</f>
        <v>18</v>
      </c>
    </row>
    <row r="154" spans="1:19" s="215" customFormat="1" x14ac:dyDescent="0.25">
      <c r="A154" s="179"/>
      <c r="B154" s="115" t="s">
        <v>355</v>
      </c>
      <c r="C154" s="250"/>
      <c r="D154" s="270" t="s">
        <v>356</v>
      </c>
      <c r="E154" s="251"/>
      <c r="F154" s="88"/>
      <c r="G154" s="88"/>
      <c r="H154" s="88"/>
      <c r="I154" s="88"/>
      <c r="J154" s="234"/>
      <c r="K154" s="88"/>
      <c r="L154" s="88"/>
      <c r="M154" s="88"/>
      <c r="N154" s="234"/>
      <c r="O154" s="88"/>
      <c r="P154" s="88"/>
      <c r="Q154" s="234"/>
      <c r="R154" s="88"/>
      <c r="S154" s="214"/>
    </row>
    <row r="155" spans="1:19" s="215" customFormat="1" x14ac:dyDescent="0.25">
      <c r="A155" s="262">
        <v>50</v>
      </c>
      <c r="B155" s="112" t="s">
        <v>357</v>
      </c>
      <c r="C155" s="244"/>
      <c r="D155" s="238" t="s">
        <v>358</v>
      </c>
      <c r="E155" s="245"/>
      <c r="F155" s="85"/>
      <c r="G155" s="85"/>
      <c r="H155" s="85"/>
      <c r="I155" s="85"/>
      <c r="J155" s="239"/>
      <c r="K155" s="85"/>
      <c r="L155" s="85"/>
      <c r="M155" s="85"/>
      <c r="N155" s="239"/>
      <c r="O155" s="85"/>
      <c r="P155" s="85"/>
      <c r="Q155" s="239"/>
      <c r="R155" s="85"/>
      <c r="S155" s="214"/>
    </row>
    <row r="156" spans="1:19" s="215" customFormat="1" ht="14.25" customHeight="1" x14ac:dyDescent="0.25">
      <c r="A156" s="263"/>
      <c r="B156" s="119" t="s">
        <v>359</v>
      </c>
      <c r="C156" s="230" t="s">
        <v>181</v>
      </c>
      <c r="D156" s="272" t="s">
        <v>360</v>
      </c>
      <c r="E156" s="248"/>
      <c r="F156" s="86"/>
      <c r="G156" s="86"/>
      <c r="H156" s="86">
        <v>14</v>
      </c>
      <c r="I156" s="86"/>
      <c r="J156" s="202"/>
      <c r="K156" s="86"/>
      <c r="L156" s="86"/>
      <c r="M156" s="86"/>
      <c r="N156" s="202"/>
      <c r="O156" s="86"/>
      <c r="P156" s="266">
        <f>SUM(E155)</f>
        <v>0</v>
      </c>
      <c r="Q156" s="202">
        <f>SUM(G156:M156,O156)</f>
        <v>14</v>
      </c>
      <c r="R156" s="86" t="s">
        <v>164</v>
      </c>
      <c r="S156" s="221">
        <f>SUM(E155,G156,H156,K156,M156)</f>
        <v>14</v>
      </c>
    </row>
    <row r="157" spans="1:19" s="215" customFormat="1" x14ac:dyDescent="0.25">
      <c r="A157" s="264"/>
      <c r="B157" s="115" t="s">
        <v>361</v>
      </c>
      <c r="C157" s="250"/>
      <c r="D157" s="270" t="s">
        <v>362</v>
      </c>
      <c r="E157" s="251"/>
      <c r="F157" s="88"/>
      <c r="G157" s="88"/>
      <c r="H157" s="88"/>
      <c r="I157" s="88"/>
      <c r="J157" s="234"/>
      <c r="K157" s="88"/>
      <c r="L157" s="88"/>
      <c r="M157" s="88"/>
      <c r="N157" s="234"/>
      <c r="O157" s="88"/>
      <c r="P157" s="88"/>
      <c r="Q157" s="234"/>
      <c r="R157" s="120"/>
      <c r="S157" s="214"/>
    </row>
    <row r="158" spans="1:19" s="215" customFormat="1" x14ac:dyDescent="0.25">
      <c r="A158" s="262">
        <v>51</v>
      </c>
      <c r="B158" s="112" t="s">
        <v>363</v>
      </c>
      <c r="C158" s="244"/>
      <c r="D158" s="269" t="s">
        <v>364</v>
      </c>
      <c r="E158" s="245">
        <v>4</v>
      </c>
      <c r="F158" s="85"/>
      <c r="G158" s="85"/>
      <c r="H158" s="85"/>
      <c r="I158" s="85"/>
      <c r="J158" s="239"/>
      <c r="K158" s="85"/>
      <c r="L158" s="85"/>
      <c r="M158" s="85"/>
      <c r="N158" s="239"/>
      <c r="O158" s="85"/>
      <c r="P158" s="85"/>
      <c r="Q158" s="239"/>
      <c r="R158" s="85" t="s">
        <v>365</v>
      </c>
      <c r="S158" s="214"/>
    </row>
    <row r="159" spans="1:19" s="215" customFormat="1" x14ac:dyDescent="0.25">
      <c r="A159" s="263"/>
      <c r="B159" s="119" t="s">
        <v>366</v>
      </c>
      <c r="C159" s="230" t="s">
        <v>181</v>
      </c>
      <c r="D159" s="272"/>
      <c r="E159" s="248"/>
      <c r="F159" s="86"/>
      <c r="G159" s="86"/>
      <c r="H159" s="86"/>
      <c r="I159" s="86"/>
      <c r="J159" s="202"/>
      <c r="K159" s="86"/>
      <c r="L159" s="86">
        <v>3</v>
      </c>
      <c r="M159" s="86"/>
      <c r="N159" s="202"/>
      <c r="O159" s="86"/>
      <c r="P159" s="86">
        <f>SUM(E158)</f>
        <v>4</v>
      </c>
      <c r="Q159" s="202">
        <f>SUM(G159:M159,O159)</f>
        <v>3</v>
      </c>
      <c r="R159" s="86"/>
      <c r="S159" s="221">
        <f>SUM(E158,G159,H159,K159)</f>
        <v>4</v>
      </c>
    </row>
    <row r="160" spans="1:19" s="215" customFormat="1" x14ac:dyDescent="0.25">
      <c r="A160" s="264"/>
      <c r="B160" s="115" t="s">
        <v>56</v>
      </c>
      <c r="C160" s="250"/>
      <c r="D160" s="270"/>
      <c r="E160" s="251"/>
      <c r="F160" s="88"/>
      <c r="G160" s="88"/>
      <c r="H160" s="88"/>
      <c r="I160" s="88"/>
      <c r="J160" s="234"/>
      <c r="K160" s="88"/>
      <c r="L160" s="88"/>
      <c r="M160" s="88"/>
      <c r="N160" s="234"/>
      <c r="O160" s="88"/>
      <c r="P160" s="88"/>
      <c r="Q160" s="234"/>
      <c r="R160" s="120" t="s">
        <v>488</v>
      </c>
      <c r="S160" s="214"/>
    </row>
    <row r="161" spans="1:19" s="215" customFormat="1" x14ac:dyDescent="0.25">
      <c r="A161" s="263">
        <v>52</v>
      </c>
      <c r="B161" s="91" t="s">
        <v>367</v>
      </c>
      <c r="C161" s="237"/>
      <c r="D161" s="238" t="s">
        <v>368</v>
      </c>
      <c r="E161" s="85"/>
      <c r="F161" s="85"/>
      <c r="G161" s="85"/>
      <c r="H161" s="85"/>
      <c r="I161" s="85"/>
      <c r="J161" s="239"/>
      <c r="K161" s="85"/>
      <c r="L161" s="85"/>
      <c r="M161" s="85"/>
      <c r="N161" s="239"/>
      <c r="O161" s="85"/>
      <c r="P161" s="85"/>
      <c r="Q161" s="239"/>
      <c r="R161" s="85" t="s">
        <v>369</v>
      </c>
      <c r="S161" s="214"/>
    </row>
    <row r="162" spans="1:19" s="215" customFormat="1" x14ac:dyDescent="0.25">
      <c r="A162" s="263"/>
      <c r="B162" s="273" t="s">
        <v>370</v>
      </c>
      <c r="C162" s="260" t="s">
        <v>181</v>
      </c>
      <c r="D162" s="261"/>
      <c r="E162" s="86"/>
      <c r="F162" s="86"/>
      <c r="G162" s="86"/>
      <c r="H162" s="86"/>
      <c r="I162" s="86"/>
      <c r="J162" s="98">
        <f>IF(S162&gt;=30,3,IF(S162&gt;=20,2,IF(S162&gt;=10,1,IF(S162&gt;=0,0))))</f>
        <v>1</v>
      </c>
      <c r="K162" s="86">
        <v>10</v>
      </c>
      <c r="L162" s="86"/>
      <c r="M162" s="86"/>
      <c r="N162" s="202"/>
      <c r="O162" s="86"/>
      <c r="P162" s="266">
        <f>SUM(E161)</f>
        <v>0</v>
      </c>
      <c r="Q162" s="202">
        <f>SUM(G162:M162,O162)</f>
        <v>11</v>
      </c>
      <c r="R162" s="86" t="s">
        <v>371</v>
      </c>
      <c r="S162" s="221">
        <f>SUM(E161,G162,H162,K162)</f>
        <v>10</v>
      </c>
    </row>
    <row r="163" spans="1:19" s="215" customFormat="1" x14ac:dyDescent="0.25">
      <c r="A163" s="264"/>
      <c r="B163" s="94" t="s">
        <v>240</v>
      </c>
      <c r="C163" s="232"/>
      <c r="D163" s="233" t="s">
        <v>372</v>
      </c>
      <c r="E163" s="88"/>
      <c r="F163" s="88"/>
      <c r="G163" s="88"/>
      <c r="H163" s="88"/>
      <c r="I163" s="88"/>
      <c r="J163" s="88"/>
      <c r="K163" s="88"/>
      <c r="L163" s="88"/>
      <c r="M163" s="88"/>
      <c r="N163" s="234"/>
      <c r="O163" s="88"/>
      <c r="P163" s="88"/>
      <c r="Q163" s="88"/>
      <c r="R163" s="120" t="s">
        <v>164</v>
      </c>
      <c r="S163" s="214"/>
    </row>
    <row r="164" spans="1:19" s="215" customFormat="1" x14ac:dyDescent="0.25">
      <c r="A164" s="263">
        <v>52</v>
      </c>
      <c r="B164" s="203" t="s">
        <v>480</v>
      </c>
      <c r="C164" s="252"/>
      <c r="D164" s="269"/>
      <c r="E164" s="85">
        <v>18</v>
      </c>
      <c r="F164" s="85"/>
      <c r="G164" s="85"/>
      <c r="H164" s="85"/>
      <c r="I164" s="85"/>
      <c r="J164" s="239"/>
      <c r="K164" s="85"/>
      <c r="L164" s="85"/>
      <c r="M164" s="85"/>
      <c r="N164" s="239"/>
      <c r="O164" s="85"/>
      <c r="P164" s="85"/>
      <c r="Q164" s="239"/>
      <c r="R164" s="85"/>
      <c r="S164" s="214"/>
    </row>
    <row r="165" spans="1:19" s="215" customFormat="1" x14ac:dyDescent="0.25">
      <c r="A165" s="263"/>
      <c r="B165" s="274" t="s">
        <v>483</v>
      </c>
      <c r="C165" s="271" t="s">
        <v>181</v>
      </c>
      <c r="D165" s="229"/>
      <c r="E165" s="86"/>
      <c r="F165" s="86"/>
      <c r="G165" s="86">
        <v>17</v>
      </c>
      <c r="H165" s="86"/>
      <c r="I165" s="86"/>
      <c r="J165" s="98">
        <f>IF(S165&gt;=30,3,IF(S165&gt;=20,2,IF(S165&gt;=10,1,IF(S165&gt;=0,0))))</f>
        <v>3</v>
      </c>
      <c r="K165" s="86"/>
      <c r="L165" s="86"/>
      <c r="M165" s="86"/>
      <c r="N165" s="202"/>
      <c r="O165" s="86"/>
      <c r="P165" s="86">
        <v>18</v>
      </c>
      <c r="Q165" s="202">
        <f>SUM(G165:M165,O165)</f>
        <v>20</v>
      </c>
      <c r="R165" s="202" t="s">
        <v>483</v>
      </c>
      <c r="S165" s="221">
        <f>SUM(E164,G165,H165,K165)</f>
        <v>35</v>
      </c>
    </row>
    <row r="166" spans="1:19" s="215" customFormat="1" x14ac:dyDescent="0.25">
      <c r="A166" s="264"/>
      <c r="B166" s="270" t="s">
        <v>482</v>
      </c>
      <c r="C166" s="253"/>
      <c r="D166" s="270"/>
      <c r="E166" s="88"/>
      <c r="F166" s="88"/>
      <c r="G166" s="88"/>
      <c r="H166" s="88"/>
      <c r="I166" s="88"/>
      <c r="J166" s="234"/>
      <c r="K166" s="88"/>
      <c r="L166" s="88"/>
      <c r="M166" s="88"/>
      <c r="N166" s="234"/>
      <c r="O166" s="88"/>
      <c r="P166" s="88"/>
      <c r="Q166" s="234"/>
      <c r="R166" s="88"/>
      <c r="S166" s="214"/>
    </row>
    <row r="167" spans="1:19" x14ac:dyDescent="0.25">
      <c r="A167" s="121"/>
      <c r="B167" s="122"/>
      <c r="C167" s="123"/>
      <c r="D167" s="106"/>
      <c r="E167" s="124"/>
      <c r="F167" s="124"/>
      <c r="G167" s="124"/>
      <c r="H167" s="124"/>
      <c r="I167" s="124"/>
      <c r="J167" s="124"/>
      <c r="K167" s="124"/>
      <c r="L167" s="124"/>
      <c r="M167" s="124"/>
      <c r="N167" s="125"/>
      <c r="O167" s="124"/>
      <c r="P167" s="124"/>
      <c r="Q167" s="124"/>
      <c r="R167" s="126"/>
    </row>
    <row r="168" spans="1:19" x14ac:dyDescent="0.25">
      <c r="A168" s="315" t="s">
        <v>0</v>
      </c>
      <c r="B168" s="315"/>
      <c r="C168" s="315"/>
      <c r="D168" s="315"/>
      <c r="E168" s="315"/>
      <c r="F168" s="315"/>
      <c r="G168" s="315"/>
      <c r="H168" s="315"/>
      <c r="I168" s="315"/>
      <c r="J168" s="315"/>
      <c r="K168" s="315"/>
      <c r="L168" s="315"/>
      <c r="M168" s="315"/>
      <c r="N168" s="315"/>
      <c r="O168" s="315"/>
      <c r="P168" s="315"/>
      <c r="Q168" s="315"/>
      <c r="R168" s="315"/>
    </row>
    <row r="169" spans="1:19" x14ac:dyDescent="0.25">
      <c r="A169" s="315" t="s">
        <v>20</v>
      </c>
      <c r="B169" s="315"/>
      <c r="C169" s="315"/>
      <c r="D169" s="315"/>
      <c r="E169" s="315"/>
      <c r="F169" s="315"/>
      <c r="G169" s="315"/>
      <c r="H169" s="315"/>
      <c r="I169" s="315"/>
      <c r="J169" s="315"/>
      <c r="K169" s="315"/>
      <c r="L169" s="315"/>
      <c r="M169" s="315"/>
      <c r="N169" s="315"/>
      <c r="O169" s="315"/>
      <c r="P169" s="315"/>
      <c r="Q169" s="315"/>
      <c r="R169" s="315"/>
    </row>
    <row r="170" spans="1:19" x14ac:dyDescent="0.25">
      <c r="A170" s="315" t="s">
        <v>373</v>
      </c>
      <c r="B170" s="315"/>
      <c r="C170" s="315"/>
      <c r="D170" s="315"/>
      <c r="E170" s="315"/>
      <c r="F170" s="315"/>
      <c r="G170" s="315"/>
      <c r="H170" s="315"/>
      <c r="I170" s="315"/>
      <c r="J170" s="315"/>
      <c r="K170" s="315"/>
      <c r="L170" s="315"/>
      <c r="M170" s="315"/>
      <c r="N170" s="315"/>
      <c r="O170" s="315"/>
      <c r="P170" s="315"/>
      <c r="Q170" s="315"/>
      <c r="R170" s="315"/>
    </row>
    <row r="171" spans="1:19" x14ac:dyDescent="0.25">
      <c r="A171" s="128"/>
      <c r="B171" s="129"/>
      <c r="C171" s="130"/>
      <c r="D171" s="131"/>
      <c r="E171" s="131"/>
      <c r="F171" s="131"/>
      <c r="G171" s="131"/>
      <c r="H171" s="131"/>
      <c r="I171" s="131"/>
      <c r="J171" s="131"/>
      <c r="K171" s="131"/>
      <c r="L171" s="131"/>
      <c r="M171" s="131"/>
      <c r="N171" s="131"/>
      <c r="O171" s="131"/>
      <c r="P171" s="131"/>
      <c r="Q171" s="131"/>
      <c r="R171" s="132"/>
    </row>
    <row r="172" spans="1:19" x14ac:dyDescent="0.25">
      <c r="A172" s="316" t="s">
        <v>374</v>
      </c>
      <c r="B172" s="316"/>
      <c r="C172" s="316"/>
      <c r="D172" s="316"/>
      <c r="E172" s="316"/>
      <c r="F172" s="316"/>
      <c r="G172" s="316"/>
      <c r="H172" s="316"/>
      <c r="I172" s="316"/>
      <c r="J172" s="316"/>
      <c r="K172" s="316"/>
      <c r="L172" s="316"/>
      <c r="M172" s="316"/>
      <c r="N172" s="316"/>
      <c r="O172" s="316"/>
      <c r="P172" s="316"/>
      <c r="Q172" s="316"/>
      <c r="R172" s="316"/>
    </row>
    <row r="173" spans="1:19" x14ac:dyDescent="0.25">
      <c r="A173" s="133" t="s">
        <v>375</v>
      </c>
      <c r="B173" s="133"/>
      <c r="C173" s="134"/>
      <c r="D173" s="131"/>
      <c r="E173" s="131"/>
      <c r="F173" s="131"/>
      <c r="G173" s="131"/>
      <c r="H173" s="131"/>
      <c r="I173" s="131"/>
      <c r="J173" s="131"/>
      <c r="K173" s="131"/>
      <c r="L173" s="131"/>
      <c r="M173" s="131"/>
      <c r="N173" s="131"/>
      <c r="O173" s="131"/>
      <c r="P173" s="131"/>
      <c r="Q173" s="131"/>
      <c r="R173" s="132"/>
    </row>
    <row r="174" spans="1:19" x14ac:dyDescent="0.25">
      <c r="A174" s="135"/>
      <c r="B174" s="136"/>
      <c r="C174" s="130"/>
      <c r="D174" s="137"/>
      <c r="E174" s="317" t="s">
        <v>376</v>
      </c>
      <c r="F174" s="317"/>
      <c r="G174" s="317"/>
      <c r="H174" s="317"/>
      <c r="I174" s="317"/>
      <c r="J174" s="317"/>
      <c r="K174" s="317"/>
      <c r="L174" s="317"/>
      <c r="M174" s="317"/>
      <c r="N174" s="137"/>
      <c r="O174" s="137"/>
      <c r="P174" s="137"/>
      <c r="Q174" s="137"/>
      <c r="R174" s="138"/>
    </row>
    <row r="175" spans="1:19" x14ac:dyDescent="0.25">
      <c r="A175" s="135"/>
      <c r="B175" s="318" t="s">
        <v>377</v>
      </c>
      <c r="C175" s="318"/>
      <c r="D175" s="318"/>
      <c r="E175" s="318"/>
      <c r="F175" s="318"/>
      <c r="G175" s="318"/>
      <c r="H175" s="318"/>
      <c r="I175" s="318"/>
      <c r="J175" s="318"/>
      <c r="K175" s="318"/>
      <c r="L175" s="318"/>
      <c r="M175" s="318"/>
      <c r="N175" s="318"/>
      <c r="O175" s="318"/>
      <c r="P175" s="318"/>
      <c r="Q175" s="318"/>
      <c r="R175" s="138"/>
    </row>
    <row r="176" spans="1:19" x14ac:dyDescent="0.25">
      <c r="A176" s="139"/>
      <c r="B176" s="140"/>
      <c r="C176" s="141"/>
      <c r="D176" s="141"/>
      <c r="E176" s="142"/>
      <c r="F176" s="130"/>
      <c r="G176" s="137"/>
      <c r="H176" s="141"/>
      <c r="I176" s="141"/>
      <c r="J176" s="141"/>
      <c r="K176" s="141"/>
      <c r="L176" s="141"/>
      <c r="M176" s="143"/>
      <c r="N176" s="313"/>
      <c r="O176" s="313"/>
      <c r="P176" s="144"/>
      <c r="Q176" s="144"/>
      <c r="R176" s="138"/>
    </row>
    <row r="177" spans="1:18" x14ac:dyDescent="0.25">
      <c r="A177" s="139"/>
      <c r="B177" s="140"/>
      <c r="C177" s="141"/>
      <c r="D177" s="141"/>
      <c r="E177" s="141"/>
      <c r="F177" s="137"/>
      <c r="G177" s="137"/>
      <c r="H177" s="141"/>
      <c r="I177" s="141"/>
      <c r="J177" s="141"/>
      <c r="K177" s="141"/>
      <c r="L177" s="141"/>
      <c r="M177" s="141"/>
      <c r="N177" s="137"/>
      <c r="O177" s="141"/>
      <c r="P177" s="141"/>
      <c r="Q177" s="141"/>
      <c r="R177" s="138"/>
    </row>
    <row r="178" spans="1:18" x14ac:dyDescent="0.25">
      <c r="A178" s="139"/>
      <c r="B178" s="140"/>
      <c r="C178" s="141"/>
      <c r="D178" s="141"/>
      <c r="E178" s="141"/>
      <c r="F178" s="137"/>
      <c r="G178" s="137"/>
      <c r="H178" s="141"/>
      <c r="I178" s="141"/>
      <c r="J178" s="141"/>
      <c r="K178" s="141"/>
      <c r="L178" s="141"/>
      <c r="M178" s="319"/>
      <c r="N178" s="319"/>
      <c r="O178" s="319"/>
      <c r="P178" s="319"/>
      <c r="Q178" s="144"/>
      <c r="R178" s="138"/>
    </row>
    <row r="179" spans="1:18" x14ac:dyDescent="0.25">
      <c r="A179" s="139"/>
      <c r="B179" s="140"/>
      <c r="C179" s="141"/>
      <c r="D179" s="141"/>
      <c r="E179" s="141"/>
      <c r="F179" s="137"/>
      <c r="G179" s="137"/>
      <c r="H179" s="141"/>
      <c r="I179" s="141"/>
      <c r="J179" s="141"/>
      <c r="K179" s="141"/>
      <c r="L179" s="141"/>
      <c r="M179" s="145"/>
      <c r="N179" s="145"/>
      <c r="O179" s="145"/>
      <c r="P179" s="145"/>
      <c r="Q179" s="144"/>
      <c r="R179" s="138"/>
    </row>
    <row r="180" spans="1:18" x14ac:dyDescent="0.25">
      <c r="A180" s="139"/>
      <c r="B180" s="140"/>
      <c r="C180" s="141"/>
      <c r="D180" s="141"/>
      <c r="E180" s="141"/>
      <c r="F180" s="137"/>
      <c r="G180" s="137"/>
      <c r="H180" s="141"/>
      <c r="I180" s="141"/>
      <c r="J180" s="141"/>
      <c r="K180" s="141"/>
      <c r="L180" s="141"/>
      <c r="M180" s="145"/>
      <c r="N180" s="145"/>
      <c r="O180" s="145"/>
      <c r="P180" s="145"/>
      <c r="Q180" s="144"/>
      <c r="R180" s="138"/>
    </row>
    <row r="181" spans="1:18" x14ac:dyDescent="0.25">
      <c r="A181" s="139"/>
      <c r="B181" s="140"/>
      <c r="C181" s="141"/>
      <c r="D181" s="141"/>
      <c r="E181" s="141"/>
      <c r="F181" s="137"/>
      <c r="G181" s="137"/>
      <c r="H181" s="141"/>
      <c r="I181" s="141"/>
      <c r="J181" s="141"/>
      <c r="K181" s="141"/>
      <c r="L181" s="141"/>
      <c r="M181" s="145"/>
      <c r="N181" s="313">
        <v>43038</v>
      </c>
      <c r="O181" s="313"/>
      <c r="P181" s="145"/>
      <c r="Q181" s="144"/>
      <c r="R181" s="138"/>
    </row>
    <row r="182" spans="1:18" x14ac:dyDescent="0.25">
      <c r="A182" s="139"/>
      <c r="B182" s="140"/>
      <c r="C182" s="141"/>
      <c r="D182" s="141"/>
      <c r="E182" s="141"/>
      <c r="F182" s="137"/>
      <c r="G182" s="137"/>
      <c r="H182" s="141"/>
      <c r="I182" s="141"/>
      <c r="J182" s="141"/>
      <c r="K182" s="141"/>
      <c r="L182" s="141"/>
      <c r="M182" s="141"/>
      <c r="N182" s="319" t="s">
        <v>152</v>
      </c>
      <c r="O182" s="319"/>
      <c r="P182" s="144"/>
      <c r="Q182" s="144"/>
      <c r="R182" s="127"/>
    </row>
    <row r="183" spans="1:18" x14ac:dyDescent="0.25">
      <c r="A183" s="146"/>
      <c r="B183" s="147"/>
      <c r="C183" s="130"/>
      <c r="D183" s="130"/>
      <c r="E183" s="130"/>
      <c r="F183" s="130"/>
      <c r="G183" s="130"/>
      <c r="H183" s="130"/>
      <c r="I183" s="130"/>
      <c r="J183" s="130"/>
      <c r="K183" s="130"/>
      <c r="L183" s="130"/>
      <c r="M183" s="130"/>
      <c r="N183" s="319" t="s">
        <v>378</v>
      </c>
      <c r="O183" s="319"/>
      <c r="P183" s="144"/>
      <c r="Q183" s="144"/>
      <c r="R183" s="148"/>
    </row>
    <row r="184" spans="1:18" x14ac:dyDescent="0.25">
      <c r="A184" s="320" t="s">
        <v>379</v>
      </c>
      <c r="B184" s="320"/>
      <c r="C184" s="320"/>
      <c r="D184" s="320"/>
      <c r="E184" s="130"/>
      <c r="F184" s="130"/>
      <c r="G184" s="130"/>
      <c r="H184" s="130"/>
      <c r="I184" s="130"/>
      <c r="J184" s="130"/>
      <c r="K184" s="130"/>
      <c r="L184" s="130"/>
      <c r="M184" s="130"/>
      <c r="N184" s="145"/>
      <c r="O184" s="145"/>
      <c r="P184" s="144"/>
      <c r="Q184" s="144"/>
      <c r="R184" s="148"/>
    </row>
    <row r="185" spans="1:18" x14ac:dyDescent="0.25">
      <c r="A185" s="314">
        <v>43038</v>
      </c>
      <c r="B185" s="314"/>
      <c r="C185" s="314"/>
      <c r="D185" s="314"/>
      <c r="E185" s="130"/>
      <c r="F185" s="130"/>
      <c r="G185" s="130"/>
      <c r="H185" s="130"/>
      <c r="I185" s="130"/>
      <c r="J185" s="130"/>
      <c r="K185" s="130"/>
      <c r="L185" s="130"/>
      <c r="M185" s="130"/>
      <c r="N185" s="145"/>
      <c r="O185" s="145"/>
      <c r="P185" s="144"/>
      <c r="Q185" s="144"/>
      <c r="R185" s="148"/>
    </row>
    <row r="186" spans="1:18" x14ac:dyDescent="0.25">
      <c r="A186" s="310"/>
      <c r="B186" s="310"/>
      <c r="C186" s="310"/>
      <c r="D186" s="310"/>
      <c r="E186" s="130"/>
      <c r="F186" s="130"/>
      <c r="G186" s="130"/>
      <c r="H186" s="130"/>
      <c r="I186" s="130"/>
      <c r="J186" s="130"/>
      <c r="K186" s="130"/>
      <c r="L186" s="130"/>
      <c r="M186" s="130"/>
      <c r="N186" s="145"/>
      <c r="O186" s="145"/>
      <c r="P186" s="144"/>
      <c r="Q186" s="144"/>
      <c r="R186" s="148"/>
    </row>
    <row r="187" spans="1:18" x14ac:dyDescent="0.25">
      <c r="A187" s="310"/>
      <c r="B187" s="310"/>
      <c r="C187" s="310"/>
      <c r="D187" s="310"/>
      <c r="E187" s="130"/>
      <c r="F187" s="130"/>
      <c r="G187" s="130"/>
      <c r="H187" s="130"/>
      <c r="I187" s="130"/>
      <c r="J187" s="130"/>
      <c r="K187" s="130"/>
      <c r="L187" s="130"/>
      <c r="M187" s="130"/>
      <c r="N187" s="145"/>
      <c r="O187" s="145"/>
      <c r="P187" s="144"/>
      <c r="Q187" s="144"/>
      <c r="R187" s="148"/>
    </row>
    <row r="188" spans="1:18" x14ac:dyDescent="0.25">
      <c r="A188" s="311" t="s">
        <v>380</v>
      </c>
      <c r="B188" s="311"/>
      <c r="C188" s="311"/>
      <c r="D188" s="311"/>
      <c r="E188" s="130"/>
      <c r="F188" s="130"/>
      <c r="G188" s="130"/>
      <c r="H188" s="130"/>
      <c r="I188" s="130"/>
      <c r="J188" s="130"/>
      <c r="K188" s="130"/>
      <c r="L188" s="130"/>
      <c r="M188" s="130"/>
      <c r="N188" s="130"/>
      <c r="O188" s="130"/>
      <c r="P188" s="130"/>
      <c r="Q188" s="130"/>
      <c r="R188" s="148"/>
    </row>
    <row r="189" spans="1:18" x14ac:dyDescent="0.25">
      <c r="A189" s="311" t="s">
        <v>381</v>
      </c>
      <c r="B189" s="311"/>
      <c r="C189" s="311"/>
      <c r="D189" s="311"/>
      <c r="E189" s="130"/>
      <c r="F189" s="130"/>
      <c r="G189" s="130"/>
      <c r="H189" s="130"/>
      <c r="I189" s="130"/>
      <c r="J189" s="130"/>
      <c r="K189" s="130"/>
      <c r="L189" s="130"/>
      <c r="M189" s="130"/>
      <c r="N189" s="130"/>
      <c r="O189" s="130"/>
      <c r="P189" s="130"/>
      <c r="Q189" s="130"/>
      <c r="R189" s="148"/>
    </row>
    <row r="190" spans="1:18" x14ac:dyDescent="0.25">
      <c r="A190" s="146"/>
      <c r="B190" s="147"/>
      <c r="C190" s="130"/>
      <c r="D190" s="130"/>
      <c r="E190" s="130"/>
      <c r="F190" s="312" t="s">
        <v>382</v>
      </c>
      <c r="G190" s="312"/>
      <c r="H190" s="312"/>
      <c r="I190" s="312"/>
      <c r="J190" s="130"/>
      <c r="K190" s="130"/>
      <c r="L190" s="130"/>
      <c r="M190" s="130"/>
      <c r="N190" s="130"/>
      <c r="O190" s="130"/>
      <c r="P190" s="130"/>
      <c r="Q190" s="130"/>
      <c r="R190" s="148"/>
    </row>
    <row r="191" spans="1:18" x14ac:dyDescent="0.25">
      <c r="A191" s="146"/>
      <c r="B191" s="147"/>
      <c r="C191" s="130"/>
      <c r="D191" s="130"/>
      <c r="E191" s="130"/>
      <c r="F191" s="130"/>
      <c r="G191" s="130"/>
      <c r="H191" s="130"/>
      <c r="I191" s="130"/>
      <c r="J191" s="130"/>
      <c r="K191" s="130"/>
      <c r="L191" s="130"/>
      <c r="M191" s="130"/>
      <c r="N191" s="130"/>
      <c r="O191" s="130"/>
      <c r="P191" s="130"/>
      <c r="Q191" s="130"/>
      <c r="R191" s="148"/>
    </row>
    <row r="192" spans="1:18" x14ac:dyDescent="0.25">
      <c r="A192" s="146"/>
      <c r="B192" s="147"/>
      <c r="C192" s="130"/>
      <c r="D192" s="130"/>
      <c r="E192" s="130"/>
      <c r="F192" s="313" t="s">
        <v>383</v>
      </c>
      <c r="G192" s="313"/>
      <c r="H192" s="313"/>
      <c r="I192" s="313"/>
      <c r="J192" s="130"/>
      <c r="K192" s="130"/>
      <c r="L192" s="130"/>
      <c r="M192" s="130"/>
      <c r="N192" s="130"/>
      <c r="O192" s="130"/>
      <c r="P192" s="130"/>
      <c r="Q192" s="130"/>
      <c r="R192" s="148"/>
    </row>
    <row r="193" spans="1:18" x14ac:dyDescent="0.25">
      <c r="A193" s="149"/>
      <c r="B193" s="149"/>
      <c r="C193" s="130"/>
      <c r="D193" s="130"/>
      <c r="E193" s="130"/>
      <c r="F193" s="137"/>
      <c r="G193" s="137"/>
      <c r="H193" s="130"/>
      <c r="I193" s="130"/>
      <c r="J193" s="130"/>
      <c r="K193" s="130"/>
      <c r="L193" s="130"/>
      <c r="M193" s="130"/>
      <c r="N193" s="130"/>
      <c r="O193" s="130"/>
      <c r="P193" s="130"/>
      <c r="Q193" s="130"/>
      <c r="R193" s="148"/>
    </row>
    <row r="194" spans="1:18" x14ac:dyDescent="0.25">
      <c r="A194" s="150"/>
      <c r="B194" s="150"/>
      <c r="C194" s="130"/>
      <c r="D194" s="130"/>
      <c r="E194" s="130"/>
      <c r="F194" s="137"/>
      <c r="G194" s="137"/>
      <c r="H194" s="130"/>
      <c r="I194" s="130"/>
      <c r="J194" s="130"/>
      <c r="K194" s="130"/>
      <c r="L194" s="130"/>
      <c r="M194" s="130"/>
      <c r="N194" s="151"/>
      <c r="O194" s="130"/>
      <c r="P194" s="130"/>
      <c r="Q194" s="130"/>
      <c r="R194" s="148"/>
    </row>
    <row r="195" spans="1:18" x14ac:dyDescent="0.25">
      <c r="A195" s="150"/>
      <c r="B195" s="150"/>
      <c r="C195" s="130"/>
      <c r="D195" s="130"/>
      <c r="E195" s="130"/>
      <c r="F195" s="309" t="s">
        <v>21</v>
      </c>
      <c r="G195" s="309"/>
      <c r="H195" s="309"/>
      <c r="I195" s="309"/>
      <c r="J195" s="130"/>
      <c r="K195" s="130"/>
      <c r="L195" s="130"/>
      <c r="M195" s="130"/>
      <c r="N195" s="151"/>
      <c r="O195" s="130"/>
      <c r="P195" s="130"/>
      <c r="Q195" s="130"/>
      <c r="R195" s="148"/>
    </row>
    <row r="196" spans="1:18" x14ac:dyDescent="0.25">
      <c r="A196" s="150"/>
      <c r="B196" s="150"/>
      <c r="C196" s="130"/>
      <c r="D196" s="130"/>
      <c r="E196" s="130"/>
      <c r="F196" s="309" t="s">
        <v>18</v>
      </c>
      <c r="G196" s="309"/>
      <c r="H196" s="309"/>
      <c r="I196" s="309"/>
      <c r="J196" s="130"/>
      <c r="K196" s="130"/>
      <c r="L196" s="130"/>
      <c r="M196" s="130"/>
      <c r="N196" s="151"/>
      <c r="O196" s="130"/>
      <c r="P196" s="130"/>
      <c r="Q196" s="130"/>
      <c r="R196" s="148"/>
    </row>
    <row r="197" spans="1:18" x14ac:dyDescent="0.25">
      <c r="A197" s="150"/>
      <c r="B197" s="150"/>
      <c r="C197" s="130"/>
      <c r="D197" s="130"/>
      <c r="E197" s="130"/>
      <c r="F197" s="137"/>
      <c r="G197" s="137"/>
      <c r="H197" s="130"/>
      <c r="I197" s="130"/>
      <c r="J197" s="130"/>
      <c r="K197" s="130"/>
      <c r="L197" s="130"/>
      <c r="M197" s="130"/>
      <c r="N197" s="151"/>
      <c r="O197" s="130"/>
      <c r="P197" s="130"/>
      <c r="Q197" s="130"/>
      <c r="R197" s="148"/>
    </row>
  </sheetData>
  <mergeCells count="33">
    <mergeCell ref="A168:R168"/>
    <mergeCell ref="A1:B1"/>
    <mergeCell ref="C1:E1"/>
    <mergeCell ref="A2:B2"/>
    <mergeCell ref="C2:E2"/>
    <mergeCell ref="H2:Q3"/>
    <mergeCell ref="A3:B3"/>
    <mergeCell ref="C3:E3"/>
    <mergeCell ref="A4:R4"/>
    <mergeCell ref="M5:M6"/>
    <mergeCell ref="N5:O6"/>
    <mergeCell ref="P5:Q6"/>
    <mergeCell ref="R5:R7"/>
    <mergeCell ref="A185:D185"/>
    <mergeCell ref="A169:R169"/>
    <mergeCell ref="A170:R170"/>
    <mergeCell ref="A172:R172"/>
    <mergeCell ref="E174:M174"/>
    <mergeCell ref="B175:Q175"/>
    <mergeCell ref="N176:O176"/>
    <mergeCell ref="M178:P178"/>
    <mergeCell ref="N181:O181"/>
    <mergeCell ref="N182:O182"/>
    <mergeCell ref="N183:O183"/>
    <mergeCell ref="A184:D184"/>
    <mergeCell ref="F195:I195"/>
    <mergeCell ref="F196:I196"/>
    <mergeCell ref="A186:D186"/>
    <mergeCell ref="A187:D187"/>
    <mergeCell ref="A188:D188"/>
    <mergeCell ref="A189:D189"/>
    <mergeCell ref="F190:I190"/>
    <mergeCell ref="F192:I192"/>
  </mergeCells>
  <pageMargins left="0.7" right="0.7" top="0.75" bottom="0.75" header="0.3" footer="0.3"/>
  <pageSetup paperSize="9" scale="64" orientation="landscape" horizontalDpi="0" verticalDpi="0" r:id="rId1"/>
  <rowBreaks count="4" manualBreakCount="4">
    <brk id="46" max="16383" man="1"/>
    <brk id="91" max="16383" man="1"/>
    <brk id="139" max="16383" man="1"/>
    <brk id="16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84"/>
  <sheetViews>
    <sheetView topLeftCell="D1" zoomScale="60" zoomScaleNormal="60" workbookViewId="0">
      <selection activeCell="AZ4" sqref="AZ4:AZ6"/>
    </sheetView>
  </sheetViews>
  <sheetFormatPr defaultRowHeight="18" x14ac:dyDescent="0.25"/>
  <cols>
    <col min="1" max="1" width="1.75" style="152" customWidth="1"/>
    <col min="2" max="2" width="3.5" style="153" customWidth="1"/>
    <col min="3" max="3" width="19.875" style="152" customWidth="1"/>
    <col min="4" max="4" width="14.75" style="152" customWidth="1"/>
    <col min="5" max="5" width="7.125" style="152" customWidth="1"/>
    <col min="6" max="6" width="14.25" style="152" customWidth="1"/>
    <col min="7" max="7" width="3.25" style="152" customWidth="1"/>
    <col min="8" max="38" width="3.875" style="152" customWidth="1"/>
    <col min="39" max="39" width="3.875" style="184" customWidth="1"/>
    <col min="40" max="43" width="3.875" style="152" customWidth="1"/>
    <col min="44" max="44" width="3.875" style="184" customWidth="1"/>
    <col min="45" max="50" width="3.875" style="152" customWidth="1"/>
    <col min="51" max="51" width="5.125" style="152" customWidth="1"/>
    <col min="52" max="52" width="46.125" style="152" customWidth="1"/>
    <col min="53" max="53" width="7" style="481" hidden="1" customWidth="1"/>
    <col min="54" max="258" width="9" style="152"/>
    <col min="259" max="259" width="1.75" style="152" customWidth="1"/>
    <col min="260" max="260" width="3.5" style="152" customWidth="1"/>
    <col min="261" max="261" width="19.875" style="152" customWidth="1"/>
    <col min="262" max="262" width="14.75" style="152" customWidth="1"/>
    <col min="263" max="263" width="7.125" style="152" customWidth="1"/>
    <col min="264" max="264" width="14.25" style="152" customWidth="1"/>
    <col min="265" max="265" width="3.25" style="152" customWidth="1"/>
    <col min="266" max="306" width="3.875" style="152" customWidth="1"/>
    <col min="307" max="307" width="5.125" style="152" customWidth="1"/>
    <col min="308" max="308" width="45.875" style="152" customWidth="1"/>
    <col min="309" max="309" width="3.625" style="152" customWidth="1"/>
    <col min="310" max="514" width="9" style="152"/>
    <col min="515" max="515" width="1.75" style="152" customWidth="1"/>
    <col min="516" max="516" width="3.5" style="152" customWidth="1"/>
    <col min="517" max="517" width="19.875" style="152" customWidth="1"/>
    <col min="518" max="518" width="14.75" style="152" customWidth="1"/>
    <col min="519" max="519" width="7.125" style="152" customWidth="1"/>
    <col min="520" max="520" width="14.25" style="152" customWidth="1"/>
    <col min="521" max="521" width="3.25" style="152" customWidth="1"/>
    <col min="522" max="562" width="3.875" style="152" customWidth="1"/>
    <col min="563" max="563" width="5.125" style="152" customWidth="1"/>
    <col min="564" max="564" width="45.875" style="152" customWidth="1"/>
    <col min="565" max="565" width="3.625" style="152" customWidth="1"/>
    <col min="566" max="770" width="9" style="152"/>
    <col min="771" max="771" width="1.75" style="152" customWidth="1"/>
    <col min="772" max="772" width="3.5" style="152" customWidth="1"/>
    <col min="773" max="773" width="19.875" style="152" customWidth="1"/>
    <col min="774" max="774" width="14.75" style="152" customWidth="1"/>
    <col min="775" max="775" width="7.125" style="152" customWidth="1"/>
    <col min="776" max="776" width="14.25" style="152" customWidth="1"/>
    <col min="777" max="777" width="3.25" style="152" customWidth="1"/>
    <col min="778" max="818" width="3.875" style="152" customWidth="1"/>
    <col min="819" max="819" width="5.125" style="152" customWidth="1"/>
    <col min="820" max="820" width="45.875" style="152" customWidth="1"/>
    <col min="821" max="821" width="3.625" style="152" customWidth="1"/>
    <col min="822" max="1026" width="9" style="152"/>
    <col min="1027" max="1027" width="1.75" style="152" customWidth="1"/>
    <col min="1028" max="1028" width="3.5" style="152" customWidth="1"/>
    <col min="1029" max="1029" width="19.875" style="152" customWidth="1"/>
    <col min="1030" max="1030" width="14.75" style="152" customWidth="1"/>
    <col min="1031" max="1031" width="7.125" style="152" customWidth="1"/>
    <col min="1032" max="1032" width="14.25" style="152" customWidth="1"/>
    <col min="1033" max="1033" width="3.25" style="152" customWidth="1"/>
    <col min="1034" max="1074" width="3.875" style="152" customWidth="1"/>
    <col min="1075" max="1075" width="5.125" style="152" customWidth="1"/>
    <col min="1076" max="1076" width="45.875" style="152" customWidth="1"/>
    <col min="1077" max="1077" width="3.625" style="152" customWidth="1"/>
    <col min="1078" max="1282" width="9" style="152"/>
    <col min="1283" max="1283" width="1.75" style="152" customWidth="1"/>
    <col min="1284" max="1284" width="3.5" style="152" customWidth="1"/>
    <col min="1285" max="1285" width="19.875" style="152" customWidth="1"/>
    <col min="1286" max="1286" width="14.75" style="152" customWidth="1"/>
    <col min="1287" max="1287" width="7.125" style="152" customWidth="1"/>
    <col min="1288" max="1288" width="14.25" style="152" customWidth="1"/>
    <col min="1289" max="1289" width="3.25" style="152" customWidth="1"/>
    <col min="1290" max="1330" width="3.875" style="152" customWidth="1"/>
    <col min="1331" max="1331" width="5.125" style="152" customWidth="1"/>
    <col min="1332" max="1332" width="45.875" style="152" customWidth="1"/>
    <col min="1333" max="1333" width="3.625" style="152" customWidth="1"/>
    <col min="1334" max="1538" width="9" style="152"/>
    <col min="1539" max="1539" width="1.75" style="152" customWidth="1"/>
    <col min="1540" max="1540" width="3.5" style="152" customWidth="1"/>
    <col min="1541" max="1541" width="19.875" style="152" customWidth="1"/>
    <col min="1542" max="1542" width="14.75" style="152" customWidth="1"/>
    <col min="1543" max="1543" width="7.125" style="152" customWidth="1"/>
    <col min="1544" max="1544" width="14.25" style="152" customWidth="1"/>
    <col min="1545" max="1545" width="3.25" style="152" customWidth="1"/>
    <col min="1546" max="1586" width="3.875" style="152" customWidth="1"/>
    <col min="1587" max="1587" width="5.125" style="152" customWidth="1"/>
    <col min="1588" max="1588" width="45.875" style="152" customWidth="1"/>
    <col min="1589" max="1589" width="3.625" style="152" customWidth="1"/>
    <col min="1590" max="1794" width="9" style="152"/>
    <col min="1795" max="1795" width="1.75" style="152" customWidth="1"/>
    <col min="1796" max="1796" width="3.5" style="152" customWidth="1"/>
    <col min="1797" max="1797" width="19.875" style="152" customWidth="1"/>
    <col min="1798" max="1798" width="14.75" style="152" customWidth="1"/>
    <col min="1799" max="1799" width="7.125" style="152" customWidth="1"/>
    <col min="1800" max="1800" width="14.25" style="152" customWidth="1"/>
    <col min="1801" max="1801" width="3.25" style="152" customWidth="1"/>
    <col min="1802" max="1842" width="3.875" style="152" customWidth="1"/>
    <col min="1843" max="1843" width="5.125" style="152" customWidth="1"/>
    <col min="1844" max="1844" width="45.875" style="152" customWidth="1"/>
    <col min="1845" max="1845" width="3.625" style="152" customWidth="1"/>
    <col min="1846" max="2050" width="9" style="152"/>
    <col min="2051" max="2051" width="1.75" style="152" customWidth="1"/>
    <col min="2052" max="2052" width="3.5" style="152" customWidth="1"/>
    <col min="2053" max="2053" width="19.875" style="152" customWidth="1"/>
    <col min="2054" max="2054" width="14.75" style="152" customWidth="1"/>
    <col min="2055" max="2055" width="7.125" style="152" customWidth="1"/>
    <col min="2056" max="2056" width="14.25" style="152" customWidth="1"/>
    <col min="2057" max="2057" width="3.25" style="152" customWidth="1"/>
    <col min="2058" max="2098" width="3.875" style="152" customWidth="1"/>
    <col min="2099" max="2099" width="5.125" style="152" customWidth="1"/>
    <col min="2100" max="2100" width="45.875" style="152" customWidth="1"/>
    <col min="2101" max="2101" width="3.625" style="152" customWidth="1"/>
    <col min="2102" max="2306" width="9" style="152"/>
    <col min="2307" max="2307" width="1.75" style="152" customWidth="1"/>
    <col min="2308" max="2308" width="3.5" style="152" customWidth="1"/>
    <col min="2309" max="2309" width="19.875" style="152" customWidth="1"/>
    <col min="2310" max="2310" width="14.75" style="152" customWidth="1"/>
    <col min="2311" max="2311" width="7.125" style="152" customWidth="1"/>
    <col min="2312" max="2312" width="14.25" style="152" customWidth="1"/>
    <col min="2313" max="2313" width="3.25" style="152" customWidth="1"/>
    <col min="2314" max="2354" width="3.875" style="152" customWidth="1"/>
    <col min="2355" max="2355" width="5.125" style="152" customWidth="1"/>
    <col min="2356" max="2356" width="45.875" style="152" customWidth="1"/>
    <col min="2357" max="2357" width="3.625" style="152" customWidth="1"/>
    <col min="2358" max="2562" width="9" style="152"/>
    <col min="2563" max="2563" width="1.75" style="152" customWidth="1"/>
    <col min="2564" max="2564" width="3.5" style="152" customWidth="1"/>
    <col min="2565" max="2565" width="19.875" style="152" customWidth="1"/>
    <col min="2566" max="2566" width="14.75" style="152" customWidth="1"/>
    <col min="2567" max="2567" width="7.125" style="152" customWidth="1"/>
    <col min="2568" max="2568" width="14.25" style="152" customWidth="1"/>
    <col min="2569" max="2569" width="3.25" style="152" customWidth="1"/>
    <col min="2570" max="2610" width="3.875" style="152" customWidth="1"/>
    <col min="2611" max="2611" width="5.125" style="152" customWidth="1"/>
    <col min="2612" max="2612" width="45.875" style="152" customWidth="1"/>
    <col min="2613" max="2613" width="3.625" style="152" customWidth="1"/>
    <col min="2614" max="2818" width="9" style="152"/>
    <col min="2819" max="2819" width="1.75" style="152" customWidth="1"/>
    <col min="2820" max="2820" width="3.5" style="152" customWidth="1"/>
    <col min="2821" max="2821" width="19.875" style="152" customWidth="1"/>
    <col min="2822" max="2822" width="14.75" style="152" customWidth="1"/>
    <col min="2823" max="2823" width="7.125" style="152" customWidth="1"/>
    <col min="2824" max="2824" width="14.25" style="152" customWidth="1"/>
    <col min="2825" max="2825" width="3.25" style="152" customWidth="1"/>
    <col min="2826" max="2866" width="3.875" style="152" customWidth="1"/>
    <col min="2867" max="2867" width="5.125" style="152" customWidth="1"/>
    <col min="2868" max="2868" width="45.875" style="152" customWidth="1"/>
    <col min="2869" max="2869" width="3.625" style="152" customWidth="1"/>
    <col min="2870" max="3074" width="9" style="152"/>
    <col min="3075" max="3075" width="1.75" style="152" customWidth="1"/>
    <col min="3076" max="3076" width="3.5" style="152" customWidth="1"/>
    <col min="3077" max="3077" width="19.875" style="152" customWidth="1"/>
    <col min="3078" max="3078" width="14.75" style="152" customWidth="1"/>
    <col min="3079" max="3079" width="7.125" style="152" customWidth="1"/>
    <col min="3080" max="3080" width="14.25" style="152" customWidth="1"/>
    <col min="3081" max="3081" width="3.25" style="152" customWidth="1"/>
    <col min="3082" max="3122" width="3.875" style="152" customWidth="1"/>
    <col min="3123" max="3123" width="5.125" style="152" customWidth="1"/>
    <col min="3124" max="3124" width="45.875" style="152" customWidth="1"/>
    <col min="3125" max="3125" width="3.625" style="152" customWidth="1"/>
    <col min="3126" max="3330" width="9" style="152"/>
    <col min="3331" max="3331" width="1.75" style="152" customWidth="1"/>
    <col min="3332" max="3332" width="3.5" style="152" customWidth="1"/>
    <col min="3333" max="3333" width="19.875" style="152" customWidth="1"/>
    <col min="3334" max="3334" width="14.75" style="152" customWidth="1"/>
    <col min="3335" max="3335" width="7.125" style="152" customWidth="1"/>
    <col min="3336" max="3336" width="14.25" style="152" customWidth="1"/>
    <col min="3337" max="3337" width="3.25" style="152" customWidth="1"/>
    <col min="3338" max="3378" width="3.875" style="152" customWidth="1"/>
    <col min="3379" max="3379" width="5.125" style="152" customWidth="1"/>
    <col min="3380" max="3380" width="45.875" style="152" customWidth="1"/>
    <col min="3381" max="3381" width="3.625" style="152" customWidth="1"/>
    <col min="3382" max="3586" width="9" style="152"/>
    <col min="3587" max="3587" width="1.75" style="152" customWidth="1"/>
    <col min="3588" max="3588" width="3.5" style="152" customWidth="1"/>
    <col min="3589" max="3589" width="19.875" style="152" customWidth="1"/>
    <col min="3590" max="3590" width="14.75" style="152" customWidth="1"/>
    <col min="3591" max="3591" width="7.125" style="152" customWidth="1"/>
    <col min="3592" max="3592" width="14.25" style="152" customWidth="1"/>
    <col min="3593" max="3593" width="3.25" style="152" customWidth="1"/>
    <col min="3594" max="3634" width="3.875" style="152" customWidth="1"/>
    <col min="3635" max="3635" width="5.125" style="152" customWidth="1"/>
    <col min="3636" max="3636" width="45.875" style="152" customWidth="1"/>
    <col min="3637" max="3637" width="3.625" style="152" customWidth="1"/>
    <col min="3638" max="3842" width="9" style="152"/>
    <col min="3843" max="3843" width="1.75" style="152" customWidth="1"/>
    <col min="3844" max="3844" width="3.5" style="152" customWidth="1"/>
    <col min="3845" max="3845" width="19.875" style="152" customWidth="1"/>
    <col min="3846" max="3846" width="14.75" style="152" customWidth="1"/>
    <col min="3847" max="3847" width="7.125" style="152" customWidth="1"/>
    <col min="3848" max="3848" width="14.25" style="152" customWidth="1"/>
    <col min="3849" max="3849" width="3.25" style="152" customWidth="1"/>
    <col min="3850" max="3890" width="3.875" style="152" customWidth="1"/>
    <col min="3891" max="3891" width="5.125" style="152" customWidth="1"/>
    <col min="3892" max="3892" width="45.875" style="152" customWidth="1"/>
    <col min="3893" max="3893" width="3.625" style="152" customWidth="1"/>
    <col min="3894" max="4098" width="9" style="152"/>
    <col min="4099" max="4099" width="1.75" style="152" customWidth="1"/>
    <col min="4100" max="4100" width="3.5" style="152" customWidth="1"/>
    <col min="4101" max="4101" width="19.875" style="152" customWidth="1"/>
    <col min="4102" max="4102" width="14.75" style="152" customWidth="1"/>
    <col min="4103" max="4103" width="7.125" style="152" customWidth="1"/>
    <col min="4104" max="4104" width="14.25" style="152" customWidth="1"/>
    <col min="4105" max="4105" width="3.25" style="152" customWidth="1"/>
    <col min="4106" max="4146" width="3.875" style="152" customWidth="1"/>
    <col min="4147" max="4147" width="5.125" style="152" customWidth="1"/>
    <col min="4148" max="4148" width="45.875" style="152" customWidth="1"/>
    <col min="4149" max="4149" width="3.625" style="152" customWidth="1"/>
    <col min="4150" max="4354" width="9" style="152"/>
    <col min="4355" max="4355" width="1.75" style="152" customWidth="1"/>
    <col min="4356" max="4356" width="3.5" style="152" customWidth="1"/>
    <col min="4357" max="4357" width="19.875" style="152" customWidth="1"/>
    <col min="4358" max="4358" width="14.75" style="152" customWidth="1"/>
    <col min="4359" max="4359" width="7.125" style="152" customWidth="1"/>
    <col min="4360" max="4360" width="14.25" style="152" customWidth="1"/>
    <col min="4361" max="4361" width="3.25" style="152" customWidth="1"/>
    <col min="4362" max="4402" width="3.875" style="152" customWidth="1"/>
    <col min="4403" max="4403" width="5.125" style="152" customWidth="1"/>
    <col min="4404" max="4404" width="45.875" style="152" customWidth="1"/>
    <col min="4405" max="4405" width="3.625" style="152" customWidth="1"/>
    <col min="4406" max="4610" width="9" style="152"/>
    <col min="4611" max="4611" width="1.75" style="152" customWidth="1"/>
    <col min="4612" max="4612" width="3.5" style="152" customWidth="1"/>
    <col min="4613" max="4613" width="19.875" style="152" customWidth="1"/>
    <col min="4614" max="4614" width="14.75" style="152" customWidth="1"/>
    <col min="4615" max="4615" width="7.125" style="152" customWidth="1"/>
    <col min="4616" max="4616" width="14.25" style="152" customWidth="1"/>
    <col min="4617" max="4617" width="3.25" style="152" customWidth="1"/>
    <col min="4618" max="4658" width="3.875" style="152" customWidth="1"/>
    <col min="4659" max="4659" width="5.125" style="152" customWidth="1"/>
    <col min="4660" max="4660" width="45.875" style="152" customWidth="1"/>
    <col min="4661" max="4661" width="3.625" style="152" customWidth="1"/>
    <col min="4662" max="4866" width="9" style="152"/>
    <col min="4867" max="4867" width="1.75" style="152" customWidth="1"/>
    <col min="4868" max="4868" width="3.5" style="152" customWidth="1"/>
    <col min="4869" max="4869" width="19.875" style="152" customWidth="1"/>
    <col min="4870" max="4870" width="14.75" style="152" customWidth="1"/>
    <col min="4871" max="4871" width="7.125" style="152" customWidth="1"/>
    <col min="4872" max="4872" width="14.25" style="152" customWidth="1"/>
    <col min="4873" max="4873" width="3.25" style="152" customWidth="1"/>
    <col min="4874" max="4914" width="3.875" style="152" customWidth="1"/>
    <col min="4915" max="4915" width="5.125" style="152" customWidth="1"/>
    <col min="4916" max="4916" width="45.875" style="152" customWidth="1"/>
    <col min="4917" max="4917" width="3.625" style="152" customWidth="1"/>
    <col min="4918" max="5122" width="9" style="152"/>
    <col min="5123" max="5123" width="1.75" style="152" customWidth="1"/>
    <col min="5124" max="5124" width="3.5" style="152" customWidth="1"/>
    <col min="5125" max="5125" width="19.875" style="152" customWidth="1"/>
    <col min="5126" max="5126" width="14.75" style="152" customWidth="1"/>
    <col min="5127" max="5127" width="7.125" style="152" customWidth="1"/>
    <col min="5128" max="5128" width="14.25" style="152" customWidth="1"/>
    <col min="5129" max="5129" width="3.25" style="152" customWidth="1"/>
    <col min="5130" max="5170" width="3.875" style="152" customWidth="1"/>
    <col min="5171" max="5171" width="5.125" style="152" customWidth="1"/>
    <col min="5172" max="5172" width="45.875" style="152" customWidth="1"/>
    <col min="5173" max="5173" width="3.625" style="152" customWidth="1"/>
    <col min="5174" max="5378" width="9" style="152"/>
    <col min="5379" max="5379" width="1.75" style="152" customWidth="1"/>
    <col min="5380" max="5380" width="3.5" style="152" customWidth="1"/>
    <col min="5381" max="5381" width="19.875" style="152" customWidth="1"/>
    <col min="5382" max="5382" width="14.75" style="152" customWidth="1"/>
    <col min="5383" max="5383" width="7.125" style="152" customWidth="1"/>
    <col min="5384" max="5384" width="14.25" style="152" customWidth="1"/>
    <col min="5385" max="5385" width="3.25" style="152" customWidth="1"/>
    <col min="5386" max="5426" width="3.875" style="152" customWidth="1"/>
    <col min="5427" max="5427" width="5.125" style="152" customWidth="1"/>
    <col min="5428" max="5428" width="45.875" style="152" customWidth="1"/>
    <col min="5429" max="5429" width="3.625" style="152" customWidth="1"/>
    <col min="5430" max="5634" width="9" style="152"/>
    <col min="5635" max="5635" width="1.75" style="152" customWidth="1"/>
    <col min="5636" max="5636" width="3.5" style="152" customWidth="1"/>
    <col min="5637" max="5637" width="19.875" style="152" customWidth="1"/>
    <col min="5638" max="5638" width="14.75" style="152" customWidth="1"/>
    <col min="5639" max="5639" width="7.125" style="152" customWidth="1"/>
    <col min="5640" max="5640" width="14.25" style="152" customWidth="1"/>
    <col min="5641" max="5641" width="3.25" style="152" customWidth="1"/>
    <col min="5642" max="5682" width="3.875" style="152" customWidth="1"/>
    <col min="5683" max="5683" width="5.125" style="152" customWidth="1"/>
    <col min="5684" max="5684" width="45.875" style="152" customWidth="1"/>
    <col min="5685" max="5685" width="3.625" style="152" customWidth="1"/>
    <col min="5686" max="5890" width="9" style="152"/>
    <col min="5891" max="5891" width="1.75" style="152" customWidth="1"/>
    <col min="5892" max="5892" width="3.5" style="152" customWidth="1"/>
    <col min="5893" max="5893" width="19.875" style="152" customWidth="1"/>
    <col min="5894" max="5894" width="14.75" style="152" customWidth="1"/>
    <col min="5895" max="5895" width="7.125" style="152" customWidth="1"/>
    <col min="5896" max="5896" width="14.25" style="152" customWidth="1"/>
    <col min="5897" max="5897" width="3.25" style="152" customWidth="1"/>
    <col min="5898" max="5938" width="3.875" style="152" customWidth="1"/>
    <col min="5939" max="5939" width="5.125" style="152" customWidth="1"/>
    <col min="5940" max="5940" width="45.875" style="152" customWidth="1"/>
    <col min="5941" max="5941" width="3.625" style="152" customWidth="1"/>
    <col min="5942" max="6146" width="9" style="152"/>
    <col min="6147" max="6147" width="1.75" style="152" customWidth="1"/>
    <col min="6148" max="6148" width="3.5" style="152" customWidth="1"/>
    <col min="6149" max="6149" width="19.875" style="152" customWidth="1"/>
    <col min="6150" max="6150" width="14.75" style="152" customWidth="1"/>
    <col min="6151" max="6151" width="7.125" style="152" customWidth="1"/>
    <col min="6152" max="6152" width="14.25" style="152" customWidth="1"/>
    <col min="6153" max="6153" width="3.25" style="152" customWidth="1"/>
    <col min="6154" max="6194" width="3.875" style="152" customWidth="1"/>
    <col min="6195" max="6195" width="5.125" style="152" customWidth="1"/>
    <col min="6196" max="6196" width="45.875" style="152" customWidth="1"/>
    <col min="6197" max="6197" width="3.625" style="152" customWidth="1"/>
    <col min="6198" max="6402" width="9" style="152"/>
    <col min="6403" max="6403" width="1.75" style="152" customWidth="1"/>
    <col min="6404" max="6404" width="3.5" style="152" customWidth="1"/>
    <col min="6405" max="6405" width="19.875" style="152" customWidth="1"/>
    <col min="6406" max="6406" width="14.75" style="152" customWidth="1"/>
    <col min="6407" max="6407" width="7.125" style="152" customWidth="1"/>
    <col min="6408" max="6408" width="14.25" style="152" customWidth="1"/>
    <col min="6409" max="6409" width="3.25" style="152" customWidth="1"/>
    <col min="6410" max="6450" width="3.875" style="152" customWidth="1"/>
    <col min="6451" max="6451" width="5.125" style="152" customWidth="1"/>
    <col min="6452" max="6452" width="45.875" style="152" customWidth="1"/>
    <col min="6453" max="6453" width="3.625" style="152" customWidth="1"/>
    <col min="6454" max="6658" width="9" style="152"/>
    <col min="6659" max="6659" width="1.75" style="152" customWidth="1"/>
    <col min="6660" max="6660" width="3.5" style="152" customWidth="1"/>
    <col min="6661" max="6661" width="19.875" style="152" customWidth="1"/>
    <col min="6662" max="6662" width="14.75" style="152" customWidth="1"/>
    <col min="6663" max="6663" width="7.125" style="152" customWidth="1"/>
    <col min="6664" max="6664" width="14.25" style="152" customWidth="1"/>
    <col min="6665" max="6665" width="3.25" style="152" customWidth="1"/>
    <col min="6666" max="6706" width="3.875" style="152" customWidth="1"/>
    <col min="6707" max="6707" width="5.125" style="152" customWidth="1"/>
    <col min="6708" max="6708" width="45.875" style="152" customWidth="1"/>
    <col min="6709" max="6709" width="3.625" style="152" customWidth="1"/>
    <col min="6710" max="6914" width="9" style="152"/>
    <col min="6915" max="6915" width="1.75" style="152" customWidth="1"/>
    <col min="6916" max="6916" width="3.5" style="152" customWidth="1"/>
    <col min="6917" max="6917" width="19.875" style="152" customWidth="1"/>
    <col min="6918" max="6918" width="14.75" style="152" customWidth="1"/>
    <col min="6919" max="6919" width="7.125" style="152" customWidth="1"/>
    <col min="6920" max="6920" width="14.25" style="152" customWidth="1"/>
    <col min="6921" max="6921" width="3.25" style="152" customWidth="1"/>
    <col min="6922" max="6962" width="3.875" style="152" customWidth="1"/>
    <col min="6963" max="6963" width="5.125" style="152" customWidth="1"/>
    <col min="6964" max="6964" width="45.875" style="152" customWidth="1"/>
    <col min="6965" max="6965" width="3.625" style="152" customWidth="1"/>
    <col min="6966" max="7170" width="9" style="152"/>
    <col min="7171" max="7171" width="1.75" style="152" customWidth="1"/>
    <col min="7172" max="7172" width="3.5" style="152" customWidth="1"/>
    <col min="7173" max="7173" width="19.875" style="152" customWidth="1"/>
    <col min="7174" max="7174" width="14.75" style="152" customWidth="1"/>
    <col min="7175" max="7175" width="7.125" style="152" customWidth="1"/>
    <col min="7176" max="7176" width="14.25" style="152" customWidth="1"/>
    <col min="7177" max="7177" width="3.25" style="152" customWidth="1"/>
    <col min="7178" max="7218" width="3.875" style="152" customWidth="1"/>
    <col min="7219" max="7219" width="5.125" style="152" customWidth="1"/>
    <col min="7220" max="7220" width="45.875" style="152" customWidth="1"/>
    <col min="7221" max="7221" width="3.625" style="152" customWidth="1"/>
    <col min="7222" max="7426" width="9" style="152"/>
    <col min="7427" max="7427" width="1.75" style="152" customWidth="1"/>
    <col min="7428" max="7428" width="3.5" style="152" customWidth="1"/>
    <col min="7429" max="7429" width="19.875" style="152" customWidth="1"/>
    <col min="7430" max="7430" width="14.75" style="152" customWidth="1"/>
    <col min="7431" max="7431" width="7.125" style="152" customWidth="1"/>
    <col min="7432" max="7432" width="14.25" style="152" customWidth="1"/>
    <col min="7433" max="7433" width="3.25" style="152" customWidth="1"/>
    <col min="7434" max="7474" width="3.875" style="152" customWidth="1"/>
    <col min="7475" max="7475" width="5.125" style="152" customWidth="1"/>
    <col min="7476" max="7476" width="45.875" style="152" customWidth="1"/>
    <col min="7477" max="7477" width="3.625" style="152" customWidth="1"/>
    <col min="7478" max="7682" width="9" style="152"/>
    <col min="7683" max="7683" width="1.75" style="152" customWidth="1"/>
    <col min="7684" max="7684" width="3.5" style="152" customWidth="1"/>
    <col min="7685" max="7685" width="19.875" style="152" customWidth="1"/>
    <col min="7686" max="7686" width="14.75" style="152" customWidth="1"/>
    <col min="7687" max="7687" width="7.125" style="152" customWidth="1"/>
    <col min="7688" max="7688" width="14.25" style="152" customWidth="1"/>
    <col min="7689" max="7689" width="3.25" style="152" customWidth="1"/>
    <col min="7690" max="7730" width="3.875" style="152" customWidth="1"/>
    <col min="7731" max="7731" width="5.125" style="152" customWidth="1"/>
    <col min="7732" max="7732" width="45.875" style="152" customWidth="1"/>
    <col min="7733" max="7733" width="3.625" style="152" customWidth="1"/>
    <col min="7734" max="7938" width="9" style="152"/>
    <col min="7939" max="7939" width="1.75" style="152" customWidth="1"/>
    <col min="7940" max="7940" width="3.5" style="152" customWidth="1"/>
    <col min="7941" max="7941" width="19.875" style="152" customWidth="1"/>
    <col min="7942" max="7942" width="14.75" style="152" customWidth="1"/>
    <col min="7943" max="7943" width="7.125" style="152" customWidth="1"/>
    <col min="7944" max="7944" width="14.25" style="152" customWidth="1"/>
    <col min="7945" max="7945" width="3.25" style="152" customWidth="1"/>
    <col min="7946" max="7986" width="3.875" style="152" customWidth="1"/>
    <col min="7987" max="7987" width="5.125" style="152" customWidth="1"/>
    <col min="7988" max="7988" width="45.875" style="152" customWidth="1"/>
    <col min="7989" max="7989" width="3.625" style="152" customWidth="1"/>
    <col min="7990" max="8194" width="9" style="152"/>
    <col min="8195" max="8195" width="1.75" style="152" customWidth="1"/>
    <col min="8196" max="8196" width="3.5" style="152" customWidth="1"/>
    <col min="8197" max="8197" width="19.875" style="152" customWidth="1"/>
    <col min="8198" max="8198" width="14.75" style="152" customWidth="1"/>
    <col min="8199" max="8199" width="7.125" style="152" customWidth="1"/>
    <col min="8200" max="8200" width="14.25" style="152" customWidth="1"/>
    <col min="8201" max="8201" width="3.25" style="152" customWidth="1"/>
    <col min="8202" max="8242" width="3.875" style="152" customWidth="1"/>
    <col min="8243" max="8243" width="5.125" style="152" customWidth="1"/>
    <col min="8244" max="8244" width="45.875" style="152" customWidth="1"/>
    <col min="8245" max="8245" width="3.625" style="152" customWidth="1"/>
    <col min="8246" max="8450" width="9" style="152"/>
    <col min="8451" max="8451" width="1.75" style="152" customWidth="1"/>
    <col min="8452" max="8452" width="3.5" style="152" customWidth="1"/>
    <col min="8453" max="8453" width="19.875" style="152" customWidth="1"/>
    <col min="8454" max="8454" width="14.75" style="152" customWidth="1"/>
    <col min="8455" max="8455" width="7.125" style="152" customWidth="1"/>
    <col min="8456" max="8456" width="14.25" style="152" customWidth="1"/>
    <col min="8457" max="8457" width="3.25" style="152" customWidth="1"/>
    <col min="8458" max="8498" width="3.875" style="152" customWidth="1"/>
    <col min="8499" max="8499" width="5.125" style="152" customWidth="1"/>
    <col min="8500" max="8500" width="45.875" style="152" customWidth="1"/>
    <col min="8501" max="8501" width="3.625" style="152" customWidth="1"/>
    <col min="8502" max="8706" width="9" style="152"/>
    <col min="8707" max="8707" width="1.75" style="152" customWidth="1"/>
    <col min="8708" max="8708" width="3.5" style="152" customWidth="1"/>
    <col min="8709" max="8709" width="19.875" style="152" customWidth="1"/>
    <col min="8710" max="8710" width="14.75" style="152" customWidth="1"/>
    <col min="8711" max="8711" width="7.125" style="152" customWidth="1"/>
    <col min="8712" max="8712" width="14.25" style="152" customWidth="1"/>
    <col min="8713" max="8713" width="3.25" style="152" customWidth="1"/>
    <col min="8714" max="8754" width="3.875" style="152" customWidth="1"/>
    <col min="8755" max="8755" width="5.125" style="152" customWidth="1"/>
    <col min="8756" max="8756" width="45.875" style="152" customWidth="1"/>
    <col min="8757" max="8757" width="3.625" style="152" customWidth="1"/>
    <col min="8758" max="8962" width="9" style="152"/>
    <col min="8963" max="8963" width="1.75" style="152" customWidth="1"/>
    <col min="8964" max="8964" width="3.5" style="152" customWidth="1"/>
    <col min="8965" max="8965" width="19.875" style="152" customWidth="1"/>
    <col min="8966" max="8966" width="14.75" style="152" customWidth="1"/>
    <col min="8967" max="8967" width="7.125" style="152" customWidth="1"/>
    <col min="8968" max="8968" width="14.25" style="152" customWidth="1"/>
    <col min="8969" max="8969" width="3.25" style="152" customWidth="1"/>
    <col min="8970" max="9010" width="3.875" style="152" customWidth="1"/>
    <col min="9011" max="9011" width="5.125" style="152" customWidth="1"/>
    <col min="9012" max="9012" width="45.875" style="152" customWidth="1"/>
    <col min="9013" max="9013" width="3.625" style="152" customWidth="1"/>
    <col min="9014" max="9218" width="9" style="152"/>
    <col min="9219" max="9219" width="1.75" style="152" customWidth="1"/>
    <col min="9220" max="9220" width="3.5" style="152" customWidth="1"/>
    <col min="9221" max="9221" width="19.875" style="152" customWidth="1"/>
    <col min="9222" max="9222" width="14.75" style="152" customWidth="1"/>
    <col min="9223" max="9223" width="7.125" style="152" customWidth="1"/>
    <col min="9224" max="9224" width="14.25" style="152" customWidth="1"/>
    <col min="9225" max="9225" width="3.25" style="152" customWidth="1"/>
    <col min="9226" max="9266" width="3.875" style="152" customWidth="1"/>
    <col min="9267" max="9267" width="5.125" style="152" customWidth="1"/>
    <col min="9268" max="9268" width="45.875" style="152" customWidth="1"/>
    <col min="9269" max="9269" width="3.625" style="152" customWidth="1"/>
    <col min="9270" max="9474" width="9" style="152"/>
    <col min="9475" max="9475" width="1.75" style="152" customWidth="1"/>
    <col min="9476" max="9476" width="3.5" style="152" customWidth="1"/>
    <col min="9477" max="9477" width="19.875" style="152" customWidth="1"/>
    <col min="9478" max="9478" width="14.75" style="152" customWidth="1"/>
    <col min="9479" max="9479" width="7.125" style="152" customWidth="1"/>
    <col min="9480" max="9480" width="14.25" style="152" customWidth="1"/>
    <col min="9481" max="9481" width="3.25" style="152" customWidth="1"/>
    <col min="9482" max="9522" width="3.875" style="152" customWidth="1"/>
    <col min="9523" max="9523" width="5.125" style="152" customWidth="1"/>
    <col min="9524" max="9524" width="45.875" style="152" customWidth="1"/>
    <col min="9525" max="9525" width="3.625" style="152" customWidth="1"/>
    <col min="9526" max="9730" width="9" style="152"/>
    <col min="9731" max="9731" width="1.75" style="152" customWidth="1"/>
    <col min="9732" max="9732" width="3.5" style="152" customWidth="1"/>
    <col min="9733" max="9733" width="19.875" style="152" customWidth="1"/>
    <col min="9734" max="9734" width="14.75" style="152" customWidth="1"/>
    <col min="9735" max="9735" width="7.125" style="152" customWidth="1"/>
    <col min="9736" max="9736" width="14.25" style="152" customWidth="1"/>
    <col min="9737" max="9737" width="3.25" style="152" customWidth="1"/>
    <col min="9738" max="9778" width="3.875" style="152" customWidth="1"/>
    <col min="9779" max="9779" width="5.125" style="152" customWidth="1"/>
    <col min="9780" max="9780" width="45.875" style="152" customWidth="1"/>
    <col min="9781" max="9781" width="3.625" style="152" customWidth="1"/>
    <col min="9782" max="9986" width="9" style="152"/>
    <col min="9987" max="9987" width="1.75" style="152" customWidth="1"/>
    <col min="9988" max="9988" width="3.5" style="152" customWidth="1"/>
    <col min="9989" max="9989" width="19.875" style="152" customWidth="1"/>
    <col min="9990" max="9990" width="14.75" style="152" customWidth="1"/>
    <col min="9991" max="9991" width="7.125" style="152" customWidth="1"/>
    <col min="9992" max="9992" width="14.25" style="152" customWidth="1"/>
    <col min="9993" max="9993" width="3.25" style="152" customWidth="1"/>
    <col min="9994" max="10034" width="3.875" style="152" customWidth="1"/>
    <col min="10035" max="10035" width="5.125" style="152" customWidth="1"/>
    <col min="10036" max="10036" width="45.875" style="152" customWidth="1"/>
    <col min="10037" max="10037" width="3.625" style="152" customWidth="1"/>
    <col min="10038" max="10242" width="9" style="152"/>
    <col min="10243" max="10243" width="1.75" style="152" customWidth="1"/>
    <col min="10244" max="10244" width="3.5" style="152" customWidth="1"/>
    <col min="10245" max="10245" width="19.875" style="152" customWidth="1"/>
    <col min="10246" max="10246" width="14.75" style="152" customWidth="1"/>
    <col min="10247" max="10247" width="7.125" style="152" customWidth="1"/>
    <col min="10248" max="10248" width="14.25" style="152" customWidth="1"/>
    <col min="10249" max="10249" width="3.25" style="152" customWidth="1"/>
    <col min="10250" max="10290" width="3.875" style="152" customWidth="1"/>
    <col min="10291" max="10291" width="5.125" style="152" customWidth="1"/>
    <col min="10292" max="10292" width="45.875" style="152" customWidth="1"/>
    <col min="10293" max="10293" width="3.625" style="152" customWidth="1"/>
    <col min="10294" max="10498" width="9" style="152"/>
    <col min="10499" max="10499" width="1.75" style="152" customWidth="1"/>
    <col min="10500" max="10500" width="3.5" style="152" customWidth="1"/>
    <col min="10501" max="10501" width="19.875" style="152" customWidth="1"/>
    <col min="10502" max="10502" width="14.75" style="152" customWidth="1"/>
    <col min="10503" max="10503" width="7.125" style="152" customWidth="1"/>
    <col min="10504" max="10504" width="14.25" style="152" customWidth="1"/>
    <col min="10505" max="10505" width="3.25" style="152" customWidth="1"/>
    <col min="10506" max="10546" width="3.875" style="152" customWidth="1"/>
    <col min="10547" max="10547" width="5.125" style="152" customWidth="1"/>
    <col min="10548" max="10548" width="45.875" style="152" customWidth="1"/>
    <col min="10549" max="10549" width="3.625" style="152" customWidth="1"/>
    <col min="10550" max="10754" width="9" style="152"/>
    <col min="10755" max="10755" width="1.75" style="152" customWidth="1"/>
    <col min="10756" max="10756" width="3.5" style="152" customWidth="1"/>
    <col min="10757" max="10757" width="19.875" style="152" customWidth="1"/>
    <col min="10758" max="10758" width="14.75" style="152" customWidth="1"/>
    <col min="10759" max="10759" width="7.125" style="152" customWidth="1"/>
    <col min="10760" max="10760" width="14.25" style="152" customWidth="1"/>
    <col min="10761" max="10761" width="3.25" style="152" customWidth="1"/>
    <col min="10762" max="10802" width="3.875" style="152" customWidth="1"/>
    <col min="10803" max="10803" width="5.125" style="152" customWidth="1"/>
    <col min="10804" max="10804" width="45.875" style="152" customWidth="1"/>
    <col min="10805" max="10805" width="3.625" style="152" customWidth="1"/>
    <col min="10806" max="11010" width="9" style="152"/>
    <col min="11011" max="11011" width="1.75" style="152" customWidth="1"/>
    <col min="11012" max="11012" width="3.5" style="152" customWidth="1"/>
    <col min="11013" max="11013" width="19.875" style="152" customWidth="1"/>
    <col min="11014" max="11014" width="14.75" style="152" customWidth="1"/>
    <col min="11015" max="11015" width="7.125" style="152" customWidth="1"/>
    <col min="11016" max="11016" width="14.25" style="152" customWidth="1"/>
    <col min="11017" max="11017" width="3.25" style="152" customWidth="1"/>
    <col min="11018" max="11058" width="3.875" style="152" customWidth="1"/>
    <col min="11059" max="11059" width="5.125" style="152" customWidth="1"/>
    <col min="11060" max="11060" width="45.875" style="152" customWidth="1"/>
    <col min="11061" max="11061" width="3.625" style="152" customWidth="1"/>
    <col min="11062" max="11266" width="9" style="152"/>
    <col min="11267" max="11267" width="1.75" style="152" customWidth="1"/>
    <col min="11268" max="11268" width="3.5" style="152" customWidth="1"/>
    <col min="11269" max="11269" width="19.875" style="152" customWidth="1"/>
    <col min="11270" max="11270" width="14.75" style="152" customWidth="1"/>
    <col min="11271" max="11271" width="7.125" style="152" customWidth="1"/>
    <col min="11272" max="11272" width="14.25" style="152" customWidth="1"/>
    <col min="11273" max="11273" width="3.25" style="152" customWidth="1"/>
    <col min="11274" max="11314" width="3.875" style="152" customWidth="1"/>
    <col min="11315" max="11315" width="5.125" style="152" customWidth="1"/>
    <col min="11316" max="11316" width="45.875" style="152" customWidth="1"/>
    <col min="11317" max="11317" width="3.625" style="152" customWidth="1"/>
    <col min="11318" max="11522" width="9" style="152"/>
    <col min="11523" max="11523" width="1.75" style="152" customWidth="1"/>
    <col min="11524" max="11524" width="3.5" style="152" customWidth="1"/>
    <col min="11525" max="11525" width="19.875" style="152" customWidth="1"/>
    <col min="11526" max="11526" width="14.75" style="152" customWidth="1"/>
    <col min="11527" max="11527" width="7.125" style="152" customWidth="1"/>
    <col min="11528" max="11528" width="14.25" style="152" customWidth="1"/>
    <col min="11529" max="11529" width="3.25" style="152" customWidth="1"/>
    <col min="11530" max="11570" width="3.875" style="152" customWidth="1"/>
    <col min="11571" max="11571" width="5.125" style="152" customWidth="1"/>
    <col min="11572" max="11572" width="45.875" style="152" customWidth="1"/>
    <col min="11573" max="11573" width="3.625" style="152" customWidth="1"/>
    <col min="11574" max="11778" width="9" style="152"/>
    <col min="11779" max="11779" width="1.75" style="152" customWidth="1"/>
    <col min="11780" max="11780" width="3.5" style="152" customWidth="1"/>
    <col min="11781" max="11781" width="19.875" style="152" customWidth="1"/>
    <col min="11782" max="11782" width="14.75" style="152" customWidth="1"/>
    <col min="11783" max="11783" width="7.125" style="152" customWidth="1"/>
    <col min="11784" max="11784" width="14.25" style="152" customWidth="1"/>
    <col min="11785" max="11785" width="3.25" style="152" customWidth="1"/>
    <col min="11786" max="11826" width="3.875" style="152" customWidth="1"/>
    <col min="11827" max="11827" width="5.125" style="152" customWidth="1"/>
    <col min="11828" max="11828" width="45.875" style="152" customWidth="1"/>
    <col min="11829" max="11829" width="3.625" style="152" customWidth="1"/>
    <col min="11830" max="12034" width="9" style="152"/>
    <col min="12035" max="12035" width="1.75" style="152" customWidth="1"/>
    <col min="12036" max="12036" width="3.5" style="152" customWidth="1"/>
    <col min="12037" max="12037" width="19.875" style="152" customWidth="1"/>
    <col min="12038" max="12038" width="14.75" style="152" customWidth="1"/>
    <col min="12039" max="12039" width="7.125" style="152" customWidth="1"/>
    <col min="12040" max="12040" width="14.25" style="152" customWidth="1"/>
    <col min="12041" max="12041" width="3.25" style="152" customWidth="1"/>
    <col min="12042" max="12082" width="3.875" style="152" customWidth="1"/>
    <col min="12083" max="12083" width="5.125" style="152" customWidth="1"/>
    <col min="12084" max="12084" width="45.875" style="152" customWidth="1"/>
    <col min="12085" max="12085" width="3.625" style="152" customWidth="1"/>
    <col min="12086" max="12290" width="9" style="152"/>
    <col min="12291" max="12291" width="1.75" style="152" customWidth="1"/>
    <col min="12292" max="12292" width="3.5" style="152" customWidth="1"/>
    <col min="12293" max="12293" width="19.875" style="152" customWidth="1"/>
    <col min="12294" max="12294" width="14.75" style="152" customWidth="1"/>
    <col min="12295" max="12295" width="7.125" style="152" customWidth="1"/>
    <col min="12296" max="12296" width="14.25" style="152" customWidth="1"/>
    <col min="12297" max="12297" width="3.25" style="152" customWidth="1"/>
    <col min="12298" max="12338" width="3.875" style="152" customWidth="1"/>
    <col min="12339" max="12339" width="5.125" style="152" customWidth="1"/>
    <col min="12340" max="12340" width="45.875" style="152" customWidth="1"/>
    <col min="12341" max="12341" width="3.625" style="152" customWidth="1"/>
    <col min="12342" max="12546" width="9" style="152"/>
    <col min="12547" max="12547" width="1.75" style="152" customWidth="1"/>
    <col min="12548" max="12548" width="3.5" style="152" customWidth="1"/>
    <col min="12549" max="12549" width="19.875" style="152" customWidth="1"/>
    <col min="12550" max="12550" width="14.75" style="152" customWidth="1"/>
    <col min="12551" max="12551" width="7.125" style="152" customWidth="1"/>
    <col min="12552" max="12552" width="14.25" style="152" customWidth="1"/>
    <col min="12553" max="12553" width="3.25" style="152" customWidth="1"/>
    <col min="12554" max="12594" width="3.875" style="152" customWidth="1"/>
    <col min="12595" max="12595" width="5.125" style="152" customWidth="1"/>
    <col min="12596" max="12596" width="45.875" style="152" customWidth="1"/>
    <col min="12597" max="12597" width="3.625" style="152" customWidth="1"/>
    <col min="12598" max="12802" width="9" style="152"/>
    <col min="12803" max="12803" width="1.75" style="152" customWidth="1"/>
    <col min="12804" max="12804" width="3.5" style="152" customWidth="1"/>
    <col min="12805" max="12805" width="19.875" style="152" customWidth="1"/>
    <col min="12806" max="12806" width="14.75" style="152" customWidth="1"/>
    <col min="12807" max="12807" width="7.125" style="152" customWidth="1"/>
    <col min="12808" max="12808" width="14.25" style="152" customWidth="1"/>
    <col min="12809" max="12809" width="3.25" style="152" customWidth="1"/>
    <col min="12810" max="12850" width="3.875" style="152" customWidth="1"/>
    <col min="12851" max="12851" width="5.125" style="152" customWidth="1"/>
    <col min="12852" max="12852" width="45.875" style="152" customWidth="1"/>
    <col min="12853" max="12853" width="3.625" style="152" customWidth="1"/>
    <col min="12854" max="13058" width="9" style="152"/>
    <col min="13059" max="13059" width="1.75" style="152" customWidth="1"/>
    <col min="13060" max="13060" width="3.5" style="152" customWidth="1"/>
    <col min="13061" max="13061" width="19.875" style="152" customWidth="1"/>
    <col min="13062" max="13062" width="14.75" style="152" customWidth="1"/>
    <col min="13063" max="13063" width="7.125" style="152" customWidth="1"/>
    <col min="13064" max="13064" width="14.25" style="152" customWidth="1"/>
    <col min="13065" max="13065" width="3.25" style="152" customWidth="1"/>
    <col min="13066" max="13106" width="3.875" style="152" customWidth="1"/>
    <col min="13107" max="13107" width="5.125" style="152" customWidth="1"/>
    <col min="13108" max="13108" width="45.875" style="152" customWidth="1"/>
    <col min="13109" max="13109" width="3.625" style="152" customWidth="1"/>
    <col min="13110" max="13314" width="9" style="152"/>
    <col min="13315" max="13315" width="1.75" style="152" customWidth="1"/>
    <col min="13316" max="13316" width="3.5" style="152" customWidth="1"/>
    <col min="13317" max="13317" width="19.875" style="152" customWidth="1"/>
    <col min="13318" max="13318" width="14.75" style="152" customWidth="1"/>
    <col min="13319" max="13319" width="7.125" style="152" customWidth="1"/>
    <col min="13320" max="13320" width="14.25" style="152" customWidth="1"/>
    <col min="13321" max="13321" width="3.25" style="152" customWidth="1"/>
    <col min="13322" max="13362" width="3.875" style="152" customWidth="1"/>
    <col min="13363" max="13363" width="5.125" style="152" customWidth="1"/>
    <col min="13364" max="13364" width="45.875" style="152" customWidth="1"/>
    <col min="13365" max="13365" width="3.625" style="152" customWidth="1"/>
    <col min="13366" max="13570" width="9" style="152"/>
    <col min="13571" max="13571" width="1.75" style="152" customWidth="1"/>
    <col min="13572" max="13572" width="3.5" style="152" customWidth="1"/>
    <col min="13573" max="13573" width="19.875" style="152" customWidth="1"/>
    <col min="13574" max="13574" width="14.75" style="152" customWidth="1"/>
    <col min="13575" max="13575" width="7.125" style="152" customWidth="1"/>
    <col min="13576" max="13576" width="14.25" style="152" customWidth="1"/>
    <col min="13577" max="13577" width="3.25" style="152" customWidth="1"/>
    <col min="13578" max="13618" width="3.875" style="152" customWidth="1"/>
    <col min="13619" max="13619" width="5.125" style="152" customWidth="1"/>
    <col min="13620" max="13620" width="45.875" style="152" customWidth="1"/>
    <col min="13621" max="13621" width="3.625" style="152" customWidth="1"/>
    <col min="13622" max="13826" width="9" style="152"/>
    <col min="13827" max="13827" width="1.75" style="152" customWidth="1"/>
    <col min="13828" max="13828" width="3.5" style="152" customWidth="1"/>
    <col min="13829" max="13829" width="19.875" style="152" customWidth="1"/>
    <col min="13830" max="13830" width="14.75" style="152" customWidth="1"/>
    <col min="13831" max="13831" width="7.125" style="152" customWidth="1"/>
    <col min="13832" max="13832" width="14.25" style="152" customWidth="1"/>
    <col min="13833" max="13833" width="3.25" style="152" customWidth="1"/>
    <col min="13834" max="13874" width="3.875" style="152" customWidth="1"/>
    <col min="13875" max="13875" width="5.125" style="152" customWidth="1"/>
    <col min="13876" max="13876" width="45.875" style="152" customWidth="1"/>
    <col min="13877" max="13877" width="3.625" style="152" customWidth="1"/>
    <col min="13878" max="14082" width="9" style="152"/>
    <col min="14083" max="14083" width="1.75" style="152" customWidth="1"/>
    <col min="14084" max="14084" width="3.5" style="152" customWidth="1"/>
    <col min="14085" max="14085" width="19.875" style="152" customWidth="1"/>
    <col min="14086" max="14086" width="14.75" style="152" customWidth="1"/>
    <col min="14087" max="14087" width="7.125" style="152" customWidth="1"/>
    <col min="14088" max="14088" width="14.25" style="152" customWidth="1"/>
    <col min="14089" max="14089" width="3.25" style="152" customWidth="1"/>
    <col min="14090" max="14130" width="3.875" style="152" customWidth="1"/>
    <col min="14131" max="14131" width="5.125" style="152" customWidth="1"/>
    <col min="14132" max="14132" width="45.875" style="152" customWidth="1"/>
    <col min="14133" max="14133" width="3.625" style="152" customWidth="1"/>
    <col min="14134" max="14338" width="9" style="152"/>
    <col min="14339" max="14339" width="1.75" style="152" customWidth="1"/>
    <col min="14340" max="14340" width="3.5" style="152" customWidth="1"/>
    <col min="14341" max="14341" width="19.875" style="152" customWidth="1"/>
    <col min="14342" max="14342" width="14.75" style="152" customWidth="1"/>
    <col min="14343" max="14343" width="7.125" style="152" customWidth="1"/>
    <col min="14344" max="14344" width="14.25" style="152" customWidth="1"/>
    <col min="14345" max="14345" width="3.25" style="152" customWidth="1"/>
    <col min="14346" max="14386" width="3.875" style="152" customWidth="1"/>
    <col min="14387" max="14387" width="5.125" style="152" customWidth="1"/>
    <col min="14388" max="14388" width="45.875" style="152" customWidth="1"/>
    <col min="14389" max="14389" width="3.625" style="152" customWidth="1"/>
    <col min="14390" max="14594" width="9" style="152"/>
    <col min="14595" max="14595" width="1.75" style="152" customWidth="1"/>
    <col min="14596" max="14596" width="3.5" style="152" customWidth="1"/>
    <col min="14597" max="14597" width="19.875" style="152" customWidth="1"/>
    <col min="14598" max="14598" width="14.75" style="152" customWidth="1"/>
    <col min="14599" max="14599" width="7.125" style="152" customWidth="1"/>
    <col min="14600" max="14600" width="14.25" style="152" customWidth="1"/>
    <col min="14601" max="14601" width="3.25" style="152" customWidth="1"/>
    <col min="14602" max="14642" width="3.875" style="152" customWidth="1"/>
    <col min="14643" max="14643" width="5.125" style="152" customWidth="1"/>
    <col min="14644" max="14644" width="45.875" style="152" customWidth="1"/>
    <col min="14645" max="14645" width="3.625" style="152" customWidth="1"/>
    <col min="14646" max="14850" width="9" style="152"/>
    <col min="14851" max="14851" width="1.75" style="152" customWidth="1"/>
    <col min="14852" max="14852" width="3.5" style="152" customWidth="1"/>
    <col min="14853" max="14853" width="19.875" style="152" customWidth="1"/>
    <col min="14854" max="14854" width="14.75" style="152" customWidth="1"/>
    <col min="14855" max="14855" width="7.125" style="152" customWidth="1"/>
    <col min="14856" max="14856" width="14.25" style="152" customWidth="1"/>
    <col min="14857" max="14857" width="3.25" style="152" customWidth="1"/>
    <col min="14858" max="14898" width="3.875" style="152" customWidth="1"/>
    <col min="14899" max="14899" width="5.125" style="152" customWidth="1"/>
    <col min="14900" max="14900" width="45.875" style="152" customWidth="1"/>
    <col min="14901" max="14901" width="3.625" style="152" customWidth="1"/>
    <col min="14902" max="15106" width="9" style="152"/>
    <col min="15107" max="15107" width="1.75" style="152" customWidth="1"/>
    <col min="15108" max="15108" width="3.5" style="152" customWidth="1"/>
    <col min="15109" max="15109" width="19.875" style="152" customWidth="1"/>
    <col min="15110" max="15110" width="14.75" style="152" customWidth="1"/>
    <col min="15111" max="15111" width="7.125" style="152" customWidth="1"/>
    <col min="15112" max="15112" width="14.25" style="152" customWidth="1"/>
    <col min="15113" max="15113" width="3.25" style="152" customWidth="1"/>
    <col min="15114" max="15154" width="3.875" style="152" customWidth="1"/>
    <col min="15155" max="15155" width="5.125" style="152" customWidth="1"/>
    <col min="15156" max="15156" width="45.875" style="152" customWidth="1"/>
    <col min="15157" max="15157" width="3.625" style="152" customWidth="1"/>
    <col min="15158" max="15362" width="9" style="152"/>
    <col min="15363" max="15363" width="1.75" style="152" customWidth="1"/>
    <col min="15364" max="15364" width="3.5" style="152" customWidth="1"/>
    <col min="15365" max="15365" width="19.875" style="152" customWidth="1"/>
    <col min="15366" max="15366" width="14.75" style="152" customWidth="1"/>
    <col min="15367" max="15367" width="7.125" style="152" customWidth="1"/>
    <col min="15368" max="15368" width="14.25" style="152" customWidth="1"/>
    <col min="15369" max="15369" width="3.25" style="152" customWidth="1"/>
    <col min="15370" max="15410" width="3.875" style="152" customWidth="1"/>
    <col min="15411" max="15411" width="5.125" style="152" customWidth="1"/>
    <col min="15412" max="15412" width="45.875" style="152" customWidth="1"/>
    <col min="15413" max="15413" width="3.625" style="152" customWidth="1"/>
    <col min="15414" max="15618" width="9" style="152"/>
    <col min="15619" max="15619" width="1.75" style="152" customWidth="1"/>
    <col min="15620" max="15620" width="3.5" style="152" customWidth="1"/>
    <col min="15621" max="15621" width="19.875" style="152" customWidth="1"/>
    <col min="15622" max="15622" width="14.75" style="152" customWidth="1"/>
    <col min="15623" max="15623" width="7.125" style="152" customWidth="1"/>
    <col min="15624" max="15624" width="14.25" style="152" customWidth="1"/>
    <col min="15625" max="15625" width="3.25" style="152" customWidth="1"/>
    <col min="15626" max="15666" width="3.875" style="152" customWidth="1"/>
    <col min="15667" max="15667" width="5.125" style="152" customWidth="1"/>
    <col min="15668" max="15668" width="45.875" style="152" customWidth="1"/>
    <col min="15669" max="15669" width="3.625" style="152" customWidth="1"/>
    <col min="15670" max="15874" width="9" style="152"/>
    <col min="15875" max="15875" width="1.75" style="152" customWidth="1"/>
    <col min="15876" max="15876" width="3.5" style="152" customWidth="1"/>
    <col min="15877" max="15877" width="19.875" style="152" customWidth="1"/>
    <col min="15878" max="15878" width="14.75" style="152" customWidth="1"/>
    <col min="15879" max="15879" width="7.125" style="152" customWidth="1"/>
    <col min="15880" max="15880" width="14.25" style="152" customWidth="1"/>
    <col min="15881" max="15881" width="3.25" style="152" customWidth="1"/>
    <col min="15882" max="15922" width="3.875" style="152" customWidth="1"/>
    <col min="15923" max="15923" width="5.125" style="152" customWidth="1"/>
    <col min="15924" max="15924" width="45.875" style="152" customWidth="1"/>
    <col min="15925" max="15925" width="3.625" style="152" customWidth="1"/>
    <col min="15926" max="16130" width="9" style="152"/>
    <col min="16131" max="16131" width="1.75" style="152" customWidth="1"/>
    <col min="16132" max="16132" width="3.5" style="152" customWidth="1"/>
    <col min="16133" max="16133" width="19.875" style="152" customWidth="1"/>
    <col min="16134" max="16134" width="14.75" style="152" customWidth="1"/>
    <col min="16135" max="16135" width="7.125" style="152" customWidth="1"/>
    <col min="16136" max="16136" width="14.25" style="152" customWidth="1"/>
    <col min="16137" max="16137" width="3.25" style="152" customWidth="1"/>
    <col min="16138" max="16178" width="3.875" style="152" customWidth="1"/>
    <col min="16179" max="16179" width="5.125" style="152" customWidth="1"/>
    <col min="16180" max="16180" width="45.875" style="152" customWidth="1"/>
    <col min="16181" max="16181" width="3.625" style="152" customWidth="1"/>
    <col min="16182" max="16384" width="9" style="152"/>
  </cols>
  <sheetData>
    <row r="1" spans="1:118" ht="18.75" customHeight="1" x14ac:dyDescent="0.25">
      <c r="C1" s="363" t="s">
        <v>384</v>
      </c>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row>
    <row r="2" spans="1:118" x14ac:dyDescent="0.25">
      <c r="B2" s="364" t="s">
        <v>385</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row>
    <row r="3" spans="1:118" ht="16.5" customHeight="1" thickBot="1" x14ac:dyDescent="0.3">
      <c r="B3" s="365" t="s">
        <v>493</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row>
    <row r="4" spans="1:118" ht="30.75" customHeight="1" thickBot="1" x14ac:dyDescent="0.3">
      <c r="A4" s="154"/>
      <c r="B4" s="366" t="s">
        <v>386</v>
      </c>
      <c r="C4" s="367"/>
      <c r="D4" s="367"/>
      <c r="E4" s="367"/>
      <c r="F4" s="367"/>
      <c r="G4" s="366" t="s">
        <v>387</v>
      </c>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8"/>
      <c r="AS4" s="369" t="s">
        <v>388</v>
      </c>
      <c r="AT4" s="370"/>
      <c r="AU4" s="370"/>
      <c r="AV4" s="370"/>
      <c r="AW4" s="370"/>
      <c r="AX4" s="370"/>
      <c r="AY4" s="371"/>
      <c r="AZ4" s="372" t="s">
        <v>389</v>
      </c>
    </row>
    <row r="5" spans="1:118" ht="48.75" customHeight="1" thickBot="1" x14ac:dyDescent="0.3">
      <c r="A5" s="154"/>
      <c r="B5" s="375" t="s">
        <v>390</v>
      </c>
      <c r="C5" s="377" t="s">
        <v>391</v>
      </c>
      <c r="D5" s="377" t="s">
        <v>392</v>
      </c>
      <c r="E5" s="375" t="s">
        <v>393</v>
      </c>
      <c r="F5" s="380" t="s">
        <v>394</v>
      </c>
      <c r="G5" s="155" t="s">
        <v>395</v>
      </c>
      <c r="H5" s="156" t="s">
        <v>396</v>
      </c>
      <c r="I5" s="156">
        <v>5</v>
      </c>
      <c r="J5" s="157">
        <v>4</v>
      </c>
      <c r="K5" s="156">
        <v>3</v>
      </c>
      <c r="L5" s="157">
        <v>2</v>
      </c>
      <c r="M5" s="156" t="s">
        <v>397</v>
      </c>
      <c r="N5" s="156">
        <v>2</v>
      </c>
      <c r="O5" s="156">
        <v>2</v>
      </c>
      <c r="P5" s="156">
        <v>2</v>
      </c>
      <c r="Q5" s="156">
        <v>2</v>
      </c>
      <c r="R5" s="156">
        <v>2</v>
      </c>
      <c r="S5" s="156">
        <v>2</v>
      </c>
      <c r="T5" s="156"/>
      <c r="U5" s="156">
        <v>2</v>
      </c>
      <c r="V5" s="156">
        <v>2</v>
      </c>
      <c r="W5" s="156">
        <v>2</v>
      </c>
      <c r="X5" s="156">
        <v>2</v>
      </c>
      <c r="Y5" s="156">
        <v>2</v>
      </c>
      <c r="Z5" s="156">
        <v>2</v>
      </c>
      <c r="AA5" s="156">
        <v>2</v>
      </c>
      <c r="AB5" s="156">
        <v>2</v>
      </c>
      <c r="AC5" s="156">
        <v>2</v>
      </c>
      <c r="AD5" s="156">
        <v>2</v>
      </c>
      <c r="AE5" s="156">
        <v>2</v>
      </c>
      <c r="AF5" s="156">
        <v>2</v>
      </c>
      <c r="AG5" s="156">
        <v>2</v>
      </c>
      <c r="AH5" s="156">
        <v>2</v>
      </c>
      <c r="AI5" s="156">
        <v>2</v>
      </c>
      <c r="AJ5" s="156">
        <v>2</v>
      </c>
      <c r="AK5" s="158"/>
      <c r="AL5" s="158">
        <v>2</v>
      </c>
      <c r="AM5" s="159"/>
      <c r="AN5" s="160" t="s">
        <v>398</v>
      </c>
      <c r="AO5" s="160" t="s">
        <v>399</v>
      </c>
      <c r="AP5" s="160">
        <v>2</v>
      </c>
      <c r="AQ5" s="160" t="s">
        <v>400</v>
      </c>
      <c r="AR5" s="161">
        <v>1</v>
      </c>
      <c r="AS5" s="381" t="s">
        <v>401</v>
      </c>
      <c r="AT5" s="382"/>
      <c r="AU5" s="383"/>
      <c r="AV5" s="384" t="s">
        <v>402</v>
      </c>
      <c r="AW5" s="382"/>
      <c r="AX5" s="383"/>
      <c r="AY5" s="385" t="s">
        <v>403</v>
      </c>
      <c r="AZ5" s="373"/>
    </row>
    <row r="6" spans="1:118" ht="138" customHeight="1" thickBot="1" x14ac:dyDescent="0.3">
      <c r="A6" s="154"/>
      <c r="B6" s="376"/>
      <c r="C6" s="378"/>
      <c r="D6" s="378"/>
      <c r="E6" s="379"/>
      <c r="F6" s="369"/>
      <c r="G6" s="159" t="s">
        <v>404</v>
      </c>
      <c r="H6" s="342" t="s">
        <v>405</v>
      </c>
      <c r="I6" s="342" t="s">
        <v>406</v>
      </c>
      <c r="J6" s="342" t="s">
        <v>407</v>
      </c>
      <c r="K6" s="342" t="s">
        <v>408</v>
      </c>
      <c r="L6" s="342" t="s">
        <v>409</v>
      </c>
      <c r="M6" s="200" t="s">
        <v>410</v>
      </c>
      <c r="N6" s="200" t="s">
        <v>411</v>
      </c>
      <c r="O6" s="200" t="s">
        <v>412</v>
      </c>
      <c r="P6" s="200" t="s">
        <v>413</v>
      </c>
      <c r="Q6" s="200" t="s">
        <v>414</v>
      </c>
      <c r="R6" s="200" t="s">
        <v>415</v>
      </c>
      <c r="S6" s="200" t="s">
        <v>416</v>
      </c>
      <c r="T6" s="289" t="s">
        <v>499</v>
      </c>
      <c r="U6" s="342" t="s">
        <v>417</v>
      </c>
      <c r="V6" s="342" t="s">
        <v>418</v>
      </c>
      <c r="W6" s="342" t="s">
        <v>419</v>
      </c>
      <c r="X6" s="342" t="s">
        <v>420</v>
      </c>
      <c r="Y6" s="342" t="s">
        <v>421</v>
      </c>
      <c r="Z6" s="342" t="s">
        <v>422</v>
      </c>
      <c r="AA6" s="342" t="s">
        <v>423</v>
      </c>
      <c r="AB6" s="342" t="s">
        <v>424</v>
      </c>
      <c r="AC6" s="342" t="s">
        <v>425</v>
      </c>
      <c r="AD6" s="200" t="s">
        <v>426</v>
      </c>
      <c r="AE6" s="200" t="s">
        <v>427</v>
      </c>
      <c r="AF6" s="200" t="s">
        <v>428</v>
      </c>
      <c r="AG6" s="200" t="s">
        <v>429</v>
      </c>
      <c r="AH6" s="342" t="s">
        <v>430</v>
      </c>
      <c r="AI6" s="200" t="s">
        <v>431</v>
      </c>
      <c r="AJ6" s="200" t="s">
        <v>432</v>
      </c>
      <c r="AK6" s="342" t="s">
        <v>479</v>
      </c>
      <c r="AL6" s="162" t="s">
        <v>433</v>
      </c>
      <c r="AM6" s="204" t="s">
        <v>434</v>
      </c>
      <c r="AN6" s="205" t="s">
        <v>435</v>
      </c>
      <c r="AO6" s="205" t="s">
        <v>436</v>
      </c>
      <c r="AP6" s="205" t="s">
        <v>437</v>
      </c>
      <c r="AQ6" s="205" t="s">
        <v>438</v>
      </c>
      <c r="AR6" s="163" t="s">
        <v>439</v>
      </c>
      <c r="AS6" s="164" t="s">
        <v>440</v>
      </c>
      <c r="AT6" s="165" t="s">
        <v>441</v>
      </c>
      <c r="AU6" s="166" t="s">
        <v>442</v>
      </c>
      <c r="AV6" s="167" t="s">
        <v>440</v>
      </c>
      <c r="AW6" s="165" t="s">
        <v>443</v>
      </c>
      <c r="AX6" s="166" t="s">
        <v>442</v>
      </c>
      <c r="AY6" s="386"/>
      <c r="AZ6" s="374"/>
      <c r="BA6" s="482"/>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row>
    <row r="7" spans="1:118" ht="12.75" hidden="1" customHeight="1" x14ac:dyDescent="0.25">
      <c r="A7" s="154"/>
      <c r="B7" s="169"/>
      <c r="C7" s="199"/>
      <c r="D7" s="198"/>
      <c r="E7" s="198"/>
      <c r="F7" s="170"/>
      <c r="G7" s="196"/>
      <c r="H7" s="343"/>
      <c r="I7" s="343"/>
      <c r="J7" s="343"/>
      <c r="K7" s="343"/>
      <c r="L7" s="343"/>
      <c r="M7" s="201"/>
      <c r="N7" s="201"/>
      <c r="O7" s="201"/>
      <c r="P7" s="201"/>
      <c r="Q7" s="201"/>
      <c r="R7" s="201"/>
      <c r="S7" s="201"/>
      <c r="T7" s="290"/>
      <c r="U7" s="343"/>
      <c r="V7" s="343"/>
      <c r="W7" s="343"/>
      <c r="X7" s="343"/>
      <c r="Y7" s="343"/>
      <c r="Z7" s="343"/>
      <c r="AA7" s="343"/>
      <c r="AB7" s="343"/>
      <c r="AC7" s="343"/>
      <c r="AD7" s="201"/>
      <c r="AE7" s="201"/>
      <c r="AF7" s="201"/>
      <c r="AG7" s="201"/>
      <c r="AH7" s="343"/>
      <c r="AI7" s="201"/>
      <c r="AJ7" s="201"/>
      <c r="AK7" s="343"/>
      <c r="AL7" s="206"/>
      <c r="AM7" s="207" t="s">
        <v>434</v>
      </c>
      <c r="AN7" s="201" t="s">
        <v>435</v>
      </c>
      <c r="AO7" s="201" t="s">
        <v>444</v>
      </c>
      <c r="AP7" s="201" t="s">
        <v>437</v>
      </c>
      <c r="AQ7" s="201" t="s">
        <v>438</v>
      </c>
      <c r="AR7" s="208"/>
      <c r="AS7" s="164"/>
      <c r="AT7" s="165"/>
      <c r="AU7" s="166"/>
      <c r="AV7" s="167"/>
      <c r="AW7" s="165"/>
      <c r="AX7" s="166"/>
      <c r="AY7" s="171"/>
      <c r="AZ7" s="172"/>
    </row>
    <row r="8" spans="1:118" s="177" customFormat="1" ht="22.5" customHeight="1" x14ac:dyDescent="0.25">
      <c r="A8" s="173"/>
      <c r="B8" s="174">
        <v>1</v>
      </c>
      <c r="C8" s="175" t="s">
        <v>445</v>
      </c>
      <c r="D8" s="176" t="s">
        <v>446</v>
      </c>
      <c r="E8" s="195"/>
      <c r="F8" s="359" t="s">
        <v>15</v>
      </c>
      <c r="G8" s="360"/>
      <c r="H8" s="449"/>
      <c r="I8" s="450"/>
      <c r="J8" s="450"/>
      <c r="K8" s="450"/>
      <c r="L8" s="450"/>
      <c r="M8" s="450"/>
      <c r="N8" s="450"/>
      <c r="O8" s="450"/>
      <c r="P8" s="450"/>
      <c r="Q8" s="450"/>
      <c r="R8" s="450"/>
      <c r="S8" s="450"/>
      <c r="T8" s="450"/>
      <c r="U8" s="450"/>
      <c r="V8" s="450"/>
      <c r="W8" s="450"/>
      <c r="X8" s="450"/>
      <c r="Y8" s="450">
        <v>2</v>
      </c>
      <c r="Z8" s="450"/>
      <c r="AA8" s="450"/>
      <c r="AB8" s="450"/>
      <c r="AC8" s="450"/>
      <c r="AD8" s="450"/>
      <c r="AE8" s="450"/>
      <c r="AF8" s="450"/>
      <c r="AG8" s="450"/>
      <c r="AH8" s="450"/>
      <c r="AI8" s="450"/>
      <c r="AJ8" s="450"/>
      <c r="AK8" s="450"/>
      <c r="AL8" s="451">
        <v>2</v>
      </c>
      <c r="AM8" s="452"/>
      <c r="AN8" s="453"/>
      <c r="AO8" s="450"/>
      <c r="AP8" s="450"/>
      <c r="AQ8" s="450">
        <v>20</v>
      </c>
      <c r="AR8" s="454"/>
      <c r="AS8" s="449">
        <v>2</v>
      </c>
      <c r="AT8" s="450"/>
      <c r="AU8" s="454"/>
      <c r="AV8" s="455">
        <f>SUM(AQ8,AL8)</f>
        <v>22</v>
      </c>
      <c r="AW8" s="450"/>
      <c r="AX8" s="454"/>
      <c r="AY8" s="476">
        <f>SUM(AS8,AV8)</f>
        <v>24</v>
      </c>
      <c r="AZ8" s="275" t="s">
        <v>447</v>
      </c>
      <c r="BA8" s="483"/>
    </row>
    <row r="9" spans="1:118" s="177" customFormat="1" ht="22.5" customHeight="1" x14ac:dyDescent="0.25">
      <c r="A9" s="173"/>
      <c r="B9" s="178">
        <v>2</v>
      </c>
      <c r="C9" s="197" t="s">
        <v>480</v>
      </c>
      <c r="D9" s="180" t="s">
        <v>446</v>
      </c>
      <c r="E9" s="194"/>
      <c r="F9" s="357" t="s">
        <v>33</v>
      </c>
      <c r="G9" s="358"/>
      <c r="H9" s="456"/>
      <c r="I9" s="457"/>
      <c r="J9" s="457"/>
      <c r="K9" s="457"/>
      <c r="L9" s="457"/>
      <c r="M9" s="457"/>
      <c r="N9" s="457"/>
      <c r="O9" s="457"/>
      <c r="P9" s="457"/>
      <c r="Q9" s="457"/>
      <c r="R9" s="457"/>
      <c r="S9" s="457"/>
      <c r="T9" s="457"/>
      <c r="U9" s="457"/>
      <c r="V9" s="457"/>
      <c r="W9" s="457"/>
      <c r="X9" s="457"/>
      <c r="Y9" s="457"/>
      <c r="Z9" s="457"/>
      <c r="AA9" s="457"/>
      <c r="AB9" s="457"/>
      <c r="AC9" s="457"/>
      <c r="AD9" s="457">
        <v>4</v>
      </c>
      <c r="AE9" s="457"/>
      <c r="AF9" s="457"/>
      <c r="AG9" s="457"/>
      <c r="AH9" s="457"/>
      <c r="AI9" s="457">
        <v>2</v>
      </c>
      <c r="AJ9" s="457"/>
      <c r="AK9" s="457"/>
      <c r="AL9" s="458">
        <v>2</v>
      </c>
      <c r="AM9" s="459"/>
      <c r="AN9" s="460"/>
      <c r="AO9" s="457"/>
      <c r="AP9" s="457"/>
      <c r="AQ9" s="460">
        <v>18</v>
      </c>
      <c r="AR9" s="461"/>
      <c r="AS9" s="456">
        <v>6</v>
      </c>
      <c r="AT9" s="457"/>
      <c r="AU9" s="461"/>
      <c r="AV9" s="462">
        <f>SUM(AQ9,AL9)</f>
        <v>20</v>
      </c>
      <c r="AW9" s="457"/>
      <c r="AX9" s="461"/>
      <c r="AY9" s="476">
        <f>SUM(AS9,AV9)</f>
        <v>26</v>
      </c>
      <c r="AZ9" s="276" t="s">
        <v>448</v>
      </c>
      <c r="BA9" s="483"/>
    </row>
    <row r="10" spans="1:118" s="177" customFormat="1" ht="22.5" customHeight="1" x14ac:dyDescent="0.25">
      <c r="A10" s="173"/>
      <c r="B10" s="178">
        <v>3</v>
      </c>
      <c r="C10" s="197" t="s">
        <v>480</v>
      </c>
      <c r="D10" s="180" t="s">
        <v>446</v>
      </c>
      <c r="E10" s="194"/>
      <c r="F10" s="357" t="s">
        <v>33</v>
      </c>
      <c r="G10" s="358"/>
      <c r="H10" s="459"/>
      <c r="I10" s="460"/>
      <c r="J10" s="460"/>
      <c r="K10" s="460"/>
      <c r="L10" s="460"/>
      <c r="M10" s="460"/>
      <c r="N10" s="460"/>
      <c r="O10" s="460"/>
      <c r="P10" s="460"/>
      <c r="Q10" s="460"/>
      <c r="R10" s="460"/>
      <c r="S10" s="460"/>
      <c r="T10" s="460"/>
      <c r="U10" s="460"/>
      <c r="V10" s="460"/>
      <c r="W10" s="460"/>
      <c r="X10" s="460"/>
      <c r="Y10" s="460">
        <v>6</v>
      </c>
      <c r="Z10" s="460"/>
      <c r="AA10" s="460"/>
      <c r="AB10" s="460"/>
      <c r="AC10" s="460"/>
      <c r="AD10" s="460"/>
      <c r="AE10" s="460"/>
      <c r="AF10" s="460"/>
      <c r="AG10" s="460"/>
      <c r="AH10" s="460"/>
      <c r="AI10" s="460"/>
      <c r="AJ10" s="460"/>
      <c r="AK10" s="460"/>
      <c r="AL10" s="458"/>
      <c r="AM10" s="459"/>
      <c r="AN10" s="460"/>
      <c r="AO10" s="460"/>
      <c r="AP10" s="460"/>
      <c r="AQ10" s="460">
        <v>18</v>
      </c>
      <c r="AR10" s="458"/>
      <c r="AS10" s="463">
        <v>6</v>
      </c>
      <c r="AT10" s="464"/>
      <c r="AU10" s="465"/>
      <c r="AV10" s="466">
        <f>SUM(AQ10,AL10)</f>
        <v>18</v>
      </c>
      <c r="AW10" s="464"/>
      <c r="AX10" s="465"/>
      <c r="AY10" s="476">
        <f>SUM(AS10,AV10)</f>
        <v>24</v>
      </c>
      <c r="AZ10" s="277" t="s">
        <v>449</v>
      </c>
      <c r="BA10" s="483"/>
    </row>
    <row r="11" spans="1:118" s="177" customFormat="1" ht="22.5" customHeight="1" x14ac:dyDescent="0.25">
      <c r="A11" s="173"/>
      <c r="B11" s="178">
        <v>4</v>
      </c>
      <c r="C11" s="197" t="s">
        <v>480</v>
      </c>
      <c r="D11" s="180" t="s">
        <v>446</v>
      </c>
      <c r="E11" s="194"/>
      <c r="F11" s="361" t="s">
        <v>450</v>
      </c>
      <c r="G11" s="362"/>
      <c r="H11" s="459"/>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460"/>
      <c r="AI11" s="460"/>
      <c r="AJ11" s="460"/>
      <c r="AK11" s="460"/>
      <c r="AL11" s="458"/>
      <c r="AM11" s="459"/>
      <c r="AN11" s="460"/>
      <c r="AO11" s="460"/>
      <c r="AP11" s="460"/>
      <c r="AQ11" s="460">
        <v>18</v>
      </c>
      <c r="AR11" s="458"/>
      <c r="AS11" s="456"/>
      <c r="AT11" s="457"/>
      <c r="AU11" s="461"/>
      <c r="AV11" s="462">
        <f>SUM(AQ11)</f>
        <v>18</v>
      </c>
      <c r="AW11" s="457"/>
      <c r="AX11" s="461"/>
      <c r="AY11" s="476">
        <f>SUM(AS11,AV11)</f>
        <v>18</v>
      </c>
      <c r="AZ11" s="276"/>
      <c r="BA11" s="483"/>
    </row>
    <row r="12" spans="1:118" s="177" customFormat="1" ht="22.5" customHeight="1" x14ac:dyDescent="0.25">
      <c r="A12" s="173"/>
      <c r="B12" s="178">
        <v>5</v>
      </c>
      <c r="C12" s="197" t="s">
        <v>480</v>
      </c>
      <c r="D12" s="180" t="s">
        <v>446</v>
      </c>
      <c r="E12" s="479" t="s">
        <v>451</v>
      </c>
      <c r="F12" s="357" t="s">
        <v>452</v>
      </c>
      <c r="G12" s="358"/>
      <c r="H12" s="459">
        <v>21</v>
      </c>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v>2</v>
      </c>
      <c r="AJ12" s="460"/>
      <c r="AK12" s="460"/>
      <c r="AL12" s="458">
        <v>12</v>
      </c>
      <c r="AM12" s="459"/>
      <c r="AN12" s="460"/>
      <c r="AO12" s="467">
        <f t="shared" ref="AO12" si="0">IF(BA12&gt;=30,3,IF(BA12&gt;=20,2,IF(BA12&gt;=10,1)))</f>
        <v>3</v>
      </c>
      <c r="AP12" s="460">
        <v>2</v>
      </c>
      <c r="AQ12" s="460"/>
      <c r="AR12" s="458"/>
      <c r="AS12" s="456">
        <v>15</v>
      </c>
      <c r="AT12" s="457"/>
      <c r="AU12" s="461"/>
      <c r="AV12" s="462">
        <f>SUM(H12:AP12)-AS12</f>
        <v>25</v>
      </c>
      <c r="AW12" s="457"/>
      <c r="AX12" s="461"/>
      <c r="AY12" s="476">
        <f>SUM(AS12,AV12)</f>
        <v>40</v>
      </c>
      <c r="AZ12" s="276"/>
      <c r="BA12" s="483">
        <f>SUM(H12:AL12,AR12)</f>
        <v>35</v>
      </c>
    </row>
    <row r="13" spans="1:118" s="177" customFormat="1" ht="22.5" customHeight="1" x14ac:dyDescent="0.25">
      <c r="A13" s="173"/>
      <c r="B13" s="178">
        <v>6</v>
      </c>
      <c r="C13" s="197" t="s">
        <v>480</v>
      </c>
      <c r="D13" s="180" t="s">
        <v>446</v>
      </c>
      <c r="E13" s="194"/>
      <c r="F13" s="340" t="s">
        <v>453</v>
      </c>
      <c r="G13" s="341"/>
      <c r="H13" s="459"/>
      <c r="I13" s="460">
        <v>20</v>
      </c>
      <c r="J13" s="460"/>
      <c r="K13" s="460"/>
      <c r="L13" s="460"/>
      <c r="M13" s="460"/>
      <c r="N13" s="460"/>
      <c r="O13" s="460"/>
      <c r="P13" s="460"/>
      <c r="Q13" s="460"/>
      <c r="R13" s="460"/>
      <c r="S13" s="460"/>
      <c r="T13" s="460"/>
      <c r="U13" s="460"/>
      <c r="V13" s="460"/>
      <c r="W13" s="460"/>
      <c r="X13" s="460"/>
      <c r="Y13" s="460"/>
      <c r="Z13" s="460">
        <v>2</v>
      </c>
      <c r="AA13" s="460"/>
      <c r="AB13" s="460"/>
      <c r="AC13" s="460"/>
      <c r="AD13" s="460"/>
      <c r="AE13" s="460"/>
      <c r="AF13" s="460"/>
      <c r="AG13" s="460"/>
      <c r="AH13" s="460"/>
      <c r="AI13" s="460"/>
      <c r="AJ13" s="460"/>
      <c r="AK13" s="460"/>
      <c r="AL13" s="458">
        <v>10</v>
      </c>
      <c r="AM13" s="459"/>
      <c r="AN13" s="460"/>
      <c r="AO13" s="467">
        <f t="shared" ref="AO13:AO15" si="1">IF(BA13&gt;=30,3,IF(BA13&gt;=20,2,IF(BA13&gt;=10,1)))</f>
        <v>3</v>
      </c>
      <c r="AP13" s="460">
        <v>2</v>
      </c>
      <c r="AQ13" s="460"/>
      <c r="AR13" s="458">
        <v>1</v>
      </c>
      <c r="AS13" s="456">
        <v>15</v>
      </c>
      <c r="AT13" s="457"/>
      <c r="AU13" s="461"/>
      <c r="AV13" s="462">
        <f>SUM(H13:AP13)-AS13</f>
        <v>22</v>
      </c>
      <c r="AW13" s="457"/>
      <c r="AX13" s="461">
        <v>2</v>
      </c>
      <c r="AY13" s="476">
        <f>SUM(AS13:AX13)</f>
        <v>39</v>
      </c>
      <c r="AZ13" s="276" t="s">
        <v>454</v>
      </c>
      <c r="BA13" s="483">
        <f>SUM(H13:AL13,AR13)</f>
        <v>33</v>
      </c>
    </row>
    <row r="14" spans="1:118" s="177" customFormat="1" ht="22.5" customHeight="1" x14ac:dyDescent="0.25">
      <c r="A14" s="173"/>
      <c r="B14" s="178">
        <v>7</v>
      </c>
      <c r="C14" s="197" t="s">
        <v>480</v>
      </c>
      <c r="D14" s="180" t="s">
        <v>446</v>
      </c>
      <c r="E14" s="194"/>
      <c r="F14" s="447" t="s">
        <v>455</v>
      </c>
      <c r="G14" s="448"/>
      <c r="H14" s="459"/>
      <c r="I14" s="460"/>
      <c r="J14" s="460">
        <v>20</v>
      </c>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58">
        <v>4</v>
      </c>
      <c r="AM14" s="459">
        <v>2</v>
      </c>
      <c r="AN14" s="460"/>
      <c r="AO14" s="467">
        <f t="shared" si="1"/>
        <v>2</v>
      </c>
      <c r="AP14" s="460">
        <v>2</v>
      </c>
      <c r="AQ14" s="460"/>
      <c r="AR14" s="458"/>
      <c r="AS14" s="456">
        <v>15</v>
      </c>
      <c r="AT14" s="457"/>
      <c r="AU14" s="461"/>
      <c r="AV14" s="462">
        <f>SUM(H14:AP14)-AS14</f>
        <v>15</v>
      </c>
      <c r="AW14" s="457"/>
      <c r="AX14" s="461"/>
      <c r="AY14" s="476">
        <f>SUM(AS14:AX14)</f>
        <v>30</v>
      </c>
      <c r="AZ14" s="276"/>
      <c r="BA14" s="483">
        <f>SUM(H14:AL14,AR14)</f>
        <v>24</v>
      </c>
    </row>
    <row r="15" spans="1:118" s="177" customFormat="1" ht="22.5" customHeight="1" x14ac:dyDescent="0.25">
      <c r="A15" s="173"/>
      <c r="B15" s="178">
        <v>8</v>
      </c>
      <c r="C15" s="197" t="s">
        <v>480</v>
      </c>
      <c r="D15" s="180" t="s">
        <v>446</v>
      </c>
      <c r="E15" s="194"/>
      <c r="F15" s="447" t="s">
        <v>456</v>
      </c>
      <c r="G15" s="448"/>
      <c r="H15" s="459"/>
      <c r="I15" s="460"/>
      <c r="J15" s="460"/>
      <c r="K15" s="460">
        <v>15</v>
      </c>
      <c r="L15" s="460">
        <v>2</v>
      </c>
      <c r="M15" s="460"/>
      <c r="N15" s="460"/>
      <c r="O15" s="460"/>
      <c r="P15" s="460"/>
      <c r="Q15" s="460"/>
      <c r="R15" s="460"/>
      <c r="S15" s="460"/>
      <c r="T15" s="460"/>
      <c r="U15" s="460"/>
      <c r="V15" s="460"/>
      <c r="W15" s="460"/>
      <c r="X15" s="460"/>
      <c r="Y15" s="460"/>
      <c r="Z15" s="460"/>
      <c r="AA15" s="460"/>
      <c r="AB15" s="460">
        <v>2</v>
      </c>
      <c r="AC15" s="460"/>
      <c r="AD15" s="460"/>
      <c r="AE15" s="460"/>
      <c r="AF15" s="460"/>
      <c r="AG15" s="460"/>
      <c r="AH15" s="460"/>
      <c r="AI15" s="460"/>
      <c r="AJ15" s="460"/>
      <c r="AK15" s="460"/>
      <c r="AL15" s="458">
        <v>4</v>
      </c>
      <c r="AM15" s="459">
        <v>1</v>
      </c>
      <c r="AN15" s="460"/>
      <c r="AO15" s="467">
        <f t="shared" si="1"/>
        <v>2</v>
      </c>
      <c r="AP15" s="460">
        <v>2</v>
      </c>
      <c r="AQ15" s="460"/>
      <c r="AR15" s="458"/>
      <c r="AS15" s="456">
        <v>15</v>
      </c>
      <c r="AT15" s="457"/>
      <c r="AU15" s="461"/>
      <c r="AV15" s="462">
        <f>SUM(H15:AP15)-AS15</f>
        <v>13</v>
      </c>
      <c r="AW15" s="457"/>
      <c r="AX15" s="461"/>
      <c r="AY15" s="476">
        <f t="shared" ref="AY15:AY28" si="2">SUM(AS15:AX15)</f>
        <v>28</v>
      </c>
      <c r="AZ15" s="276"/>
      <c r="BA15" s="483">
        <f>SUM(H15:AL15,AR15)</f>
        <v>23</v>
      </c>
    </row>
    <row r="16" spans="1:118" s="177" customFormat="1" ht="22.5" customHeight="1" x14ac:dyDescent="0.25">
      <c r="A16" s="173"/>
      <c r="B16" s="178">
        <v>9</v>
      </c>
      <c r="C16" s="197" t="s">
        <v>480</v>
      </c>
      <c r="D16" s="180" t="s">
        <v>446</v>
      </c>
      <c r="E16" s="194"/>
      <c r="F16" s="340" t="s">
        <v>457</v>
      </c>
      <c r="G16" s="341"/>
      <c r="H16" s="459"/>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c r="AH16" s="460"/>
      <c r="AI16" s="460"/>
      <c r="AJ16" s="460"/>
      <c r="AK16" s="460"/>
      <c r="AL16" s="458"/>
      <c r="AM16" s="459"/>
      <c r="AN16" s="460"/>
      <c r="AO16" s="467"/>
      <c r="AP16" s="460"/>
      <c r="AQ16" s="460">
        <v>18</v>
      </c>
      <c r="AR16" s="458"/>
      <c r="AS16" s="456"/>
      <c r="AT16" s="457"/>
      <c r="AU16" s="461">
        <v>2</v>
      </c>
      <c r="AV16" s="462"/>
      <c r="AW16" s="457"/>
      <c r="AX16" s="461">
        <v>18</v>
      </c>
      <c r="AY16" s="476">
        <f>SUM(AU16,AX16)</f>
        <v>20</v>
      </c>
      <c r="AZ16" s="278" t="s">
        <v>458</v>
      </c>
      <c r="BA16" s="483">
        <f>SUM(H16:AL16,AR16)</f>
        <v>0</v>
      </c>
    </row>
    <row r="17" spans="1:53" s="177" customFormat="1" ht="22.5" customHeight="1" x14ac:dyDescent="0.25">
      <c r="A17" s="173"/>
      <c r="B17" s="178">
        <v>10</v>
      </c>
      <c r="C17" s="197" t="s">
        <v>480</v>
      </c>
      <c r="D17" s="180" t="s">
        <v>446</v>
      </c>
      <c r="E17" s="194"/>
      <c r="F17" s="447" t="s">
        <v>459</v>
      </c>
      <c r="G17" s="448"/>
      <c r="H17" s="459"/>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460"/>
      <c r="AL17" s="458"/>
      <c r="AM17" s="459"/>
      <c r="AN17" s="460"/>
      <c r="AO17" s="467"/>
      <c r="AP17" s="460"/>
      <c r="AQ17" s="460"/>
      <c r="AR17" s="458"/>
      <c r="AS17" s="456"/>
      <c r="AT17" s="457"/>
      <c r="AU17" s="461"/>
      <c r="AV17" s="462">
        <f>SUM(H17:AP17)-AS17</f>
        <v>0</v>
      </c>
      <c r="AW17" s="457"/>
      <c r="AX17" s="461"/>
      <c r="AY17" s="476">
        <f t="shared" si="2"/>
        <v>0</v>
      </c>
      <c r="AZ17" s="276"/>
      <c r="BA17" s="483">
        <f>SUM(H17:AL17,AR17)</f>
        <v>0</v>
      </c>
    </row>
    <row r="18" spans="1:53" s="177" customFormat="1" ht="22.5" customHeight="1" x14ac:dyDescent="0.25">
      <c r="A18" s="173"/>
      <c r="B18" s="178">
        <v>11</v>
      </c>
      <c r="C18" s="197" t="s">
        <v>480</v>
      </c>
      <c r="D18" s="180" t="s">
        <v>446</v>
      </c>
      <c r="E18" s="194"/>
      <c r="F18" s="340" t="s">
        <v>459</v>
      </c>
      <c r="G18" s="341"/>
      <c r="H18" s="459"/>
      <c r="I18" s="460"/>
      <c r="J18" s="460"/>
      <c r="K18" s="460"/>
      <c r="L18" s="460"/>
      <c r="M18" s="460">
        <v>17</v>
      </c>
      <c r="N18" s="460"/>
      <c r="O18" s="460"/>
      <c r="P18" s="460"/>
      <c r="Q18" s="460"/>
      <c r="R18" s="460"/>
      <c r="S18" s="460"/>
      <c r="T18" s="460"/>
      <c r="U18" s="460"/>
      <c r="V18" s="460"/>
      <c r="W18" s="460"/>
      <c r="X18" s="460"/>
      <c r="Y18" s="460"/>
      <c r="Z18" s="460"/>
      <c r="AA18" s="460">
        <v>8</v>
      </c>
      <c r="AB18" s="460"/>
      <c r="AC18" s="460"/>
      <c r="AD18" s="460"/>
      <c r="AE18" s="460"/>
      <c r="AF18" s="460"/>
      <c r="AG18" s="460"/>
      <c r="AH18" s="460"/>
      <c r="AI18" s="460"/>
      <c r="AJ18" s="460"/>
      <c r="AK18" s="460"/>
      <c r="AL18" s="458">
        <v>2</v>
      </c>
      <c r="AM18" s="459">
        <v>1</v>
      </c>
      <c r="AN18" s="460"/>
      <c r="AO18" s="467">
        <f t="shared" ref="AO18:AO20" si="3">IF(BA18&gt;=30,3,IF(BA18&gt;=20,2,IF(BA18&gt;=10,1)))</f>
        <v>2</v>
      </c>
      <c r="AP18" s="460">
        <v>2</v>
      </c>
      <c r="AQ18" s="460"/>
      <c r="AR18" s="458"/>
      <c r="AS18" s="456">
        <v>15</v>
      </c>
      <c r="AT18" s="457"/>
      <c r="AU18" s="461"/>
      <c r="AV18" s="462">
        <f>SUM(H18:AP18)-AS18</f>
        <v>17</v>
      </c>
      <c r="AW18" s="457"/>
      <c r="AX18" s="461"/>
      <c r="AY18" s="476">
        <f t="shared" si="2"/>
        <v>32</v>
      </c>
      <c r="AZ18" s="276" t="s">
        <v>460</v>
      </c>
      <c r="BA18" s="483">
        <f>SUM(H18:AL18,AR18)</f>
        <v>27</v>
      </c>
    </row>
    <row r="19" spans="1:53" s="177" customFormat="1" ht="22.5" customHeight="1" x14ac:dyDescent="0.25">
      <c r="A19" s="173"/>
      <c r="B19" s="178">
        <v>12</v>
      </c>
      <c r="C19" s="197" t="s">
        <v>480</v>
      </c>
      <c r="D19" s="180" t="s">
        <v>446</v>
      </c>
      <c r="E19" s="194"/>
      <c r="F19" s="447" t="s">
        <v>461</v>
      </c>
      <c r="G19" s="448"/>
      <c r="H19" s="459"/>
      <c r="I19" s="460"/>
      <c r="J19" s="460"/>
      <c r="K19" s="460"/>
      <c r="L19" s="460"/>
      <c r="M19" s="460"/>
      <c r="N19" s="460">
        <v>24</v>
      </c>
      <c r="O19" s="460"/>
      <c r="P19" s="460"/>
      <c r="Q19" s="460"/>
      <c r="R19" s="460"/>
      <c r="S19" s="460"/>
      <c r="T19" s="460"/>
      <c r="U19" s="460">
        <v>2</v>
      </c>
      <c r="V19" s="460"/>
      <c r="W19" s="460">
        <v>2</v>
      </c>
      <c r="X19" s="460"/>
      <c r="Y19" s="460"/>
      <c r="Z19" s="460"/>
      <c r="AA19" s="460"/>
      <c r="AB19" s="460"/>
      <c r="AC19" s="460"/>
      <c r="AD19" s="460"/>
      <c r="AE19" s="460"/>
      <c r="AF19" s="460"/>
      <c r="AG19" s="460"/>
      <c r="AH19" s="460"/>
      <c r="AI19" s="460"/>
      <c r="AJ19" s="460"/>
      <c r="AK19" s="460"/>
      <c r="AL19" s="458"/>
      <c r="AM19" s="459"/>
      <c r="AN19" s="460"/>
      <c r="AO19" s="467">
        <f t="shared" si="3"/>
        <v>2</v>
      </c>
      <c r="AP19" s="460">
        <v>2</v>
      </c>
      <c r="AQ19" s="460"/>
      <c r="AR19" s="458"/>
      <c r="AS19" s="456">
        <v>15</v>
      </c>
      <c r="AT19" s="457"/>
      <c r="AU19" s="461"/>
      <c r="AV19" s="462">
        <f>SUM(H19:AP19)-AS19</f>
        <v>17</v>
      </c>
      <c r="AW19" s="457"/>
      <c r="AX19" s="461">
        <v>6</v>
      </c>
      <c r="AY19" s="476">
        <f t="shared" si="2"/>
        <v>38</v>
      </c>
      <c r="AZ19" s="276" t="s">
        <v>498</v>
      </c>
      <c r="BA19" s="483">
        <f>SUM(H19:AL19,AR19)</f>
        <v>28</v>
      </c>
    </row>
    <row r="20" spans="1:53" s="177" customFormat="1" ht="22.5" customHeight="1" x14ac:dyDescent="0.25">
      <c r="A20" s="173"/>
      <c r="B20" s="178">
        <v>13</v>
      </c>
      <c r="C20" s="197" t="s">
        <v>480</v>
      </c>
      <c r="D20" s="180" t="s">
        <v>446</v>
      </c>
      <c r="E20" s="194"/>
      <c r="F20" s="447" t="s">
        <v>462</v>
      </c>
      <c r="G20" s="448"/>
      <c r="H20" s="459"/>
      <c r="I20" s="460"/>
      <c r="J20" s="460"/>
      <c r="K20" s="460"/>
      <c r="L20" s="460"/>
      <c r="M20" s="460"/>
      <c r="N20" s="460"/>
      <c r="O20" s="460"/>
      <c r="P20" s="460"/>
      <c r="Q20" s="460">
        <v>12</v>
      </c>
      <c r="R20" s="460"/>
      <c r="S20" s="460"/>
      <c r="T20" s="460"/>
      <c r="U20" s="460"/>
      <c r="V20" s="460"/>
      <c r="W20" s="460"/>
      <c r="X20" s="460"/>
      <c r="Y20" s="460"/>
      <c r="Z20" s="460"/>
      <c r="AA20" s="460"/>
      <c r="AB20" s="460"/>
      <c r="AC20" s="460">
        <v>14</v>
      </c>
      <c r="AD20" s="460"/>
      <c r="AE20" s="460"/>
      <c r="AF20" s="460"/>
      <c r="AG20" s="460"/>
      <c r="AH20" s="460"/>
      <c r="AI20" s="460"/>
      <c r="AJ20" s="460"/>
      <c r="AK20" s="460"/>
      <c r="AL20" s="458">
        <v>4</v>
      </c>
      <c r="AM20" s="459"/>
      <c r="AN20" s="460">
        <v>6</v>
      </c>
      <c r="AO20" s="467">
        <f t="shared" si="3"/>
        <v>3</v>
      </c>
      <c r="AP20" s="460">
        <v>2</v>
      </c>
      <c r="AQ20" s="460"/>
      <c r="AR20" s="458"/>
      <c r="AS20" s="456">
        <v>15</v>
      </c>
      <c r="AT20" s="457"/>
      <c r="AU20" s="461"/>
      <c r="AV20" s="462">
        <f>SUM(H20:AP20)-AS20</f>
        <v>26</v>
      </c>
      <c r="AW20" s="457"/>
      <c r="AX20" s="461"/>
      <c r="AY20" s="476">
        <f t="shared" si="2"/>
        <v>41</v>
      </c>
      <c r="AZ20" s="276"/>
      <c r="BA20" s="483">
        <f>SUM(H20:AL20,AR20)</f>
        <v>30</v>
      </c>
    </row>
    <row r="21" spans="1:53" s="177" customFormat="1" ht="22.5" customHeight="1" x14ac:dyDescent="0.25">
      <c r="A21" s="173"/>
      <c r="B21" s="178"/>
      <c r="C21" s="197" t="s">
        <v>480</v>
      </c>
      <c r="D21" s="180" t="s">
        <v>446</v>
      </c>
      <c r="E21" s="194"/>
      <c r="F21" s="477"/>
      <c r="G21" s="478"/>
      <c r="H21" s="459"/>
      <c r="I21" s="460"/>
      <c r="J21" s="460"/>
      <c r="K21" s="460"/>
      <c r="L21" s="460"/>
      <c r="M21" s="460"/>
      <c r="N21" s="460"/>
      <c r="O21" s="460"/>
      <c r="P21" s="460"/>
      <c r="Q21" s="460"/>
      <c r="R21" s="460"/>
      <c r="S21" s="460"/>
      <c r="T21" s="460">
        <v>7</v>
      </c>
      <c r="U21" s="460"/>
      <c r="V21" s="460"/>
      <c r="W21" s="460"/>
      <c r="X21" s="460"/>
      <c r="Y21" s="460"/>
      <c r="Z21" s="460"/>
      <c r="AA21" s="460"/>
      <c r="AB21" s="460"/>
      <c r="AC21" s="460"/>
      <c r="AD21" s="460"/>
      <c r="AE21" s="460"/>
      <c r="AF21" s="460"/>
      <c r="AG21" s="460"/>
      <c r="AH21" s="460"/>
      <c r="AI21" s="460"/>
      <c r="AJ21" s="460"/>
      <c r="AK21" s="460"/>
      <c r="AL21" s="458"/>
      <c r="AM21" s="459"/>
      <c r="AN21" s="460"/>
      <c r="AO21" s="467"/>
      <c r="AP21" s="460"/>
      <c r="AQ21" s="460"/>
      <c r="AR21" s="458"/>
      <c r="AS21" s="456">
        <v>2</v>
      </c>
      <c r="AT21" s="457"/>
      <c r="AU21" s="461"/>
      <c r="AV21" s="462">
        <v>5</v>
      </c>
      <c r="AW21" s="457"/>
      <c r="AX21" s="461"/>
      <c r="AY21" s="476">
        <f t="shared" si="2"/>
        <v>7</v>
      </c>
      <c r="AZ21" s="276" t="s">
        <v>497</v>
      </c>
      <c r="BA21" s="483">
        <f>SUM(H21:AL21,AR21)</f>
        <v>7</v>
      </c>
    </row>
    <row r="22" spans="1:53" s="177" customFormat="1" ht="22.5" customHeight="1" x14ac:dyDescent="0.25">
      <c r="A22" s="173"/>
      <c r="B22" s="178">
        <v>14</v>
      </c>
      <c r="C22" s="197" t="s">
        <v>480</v>
      </c>
      <c r="D22" s="180" t="s">
        <v>446</v>
      </c>
      <c r="E22" s="194"/>
      <c r="F22" s="340" t="s">
        <v>463</v>
      </c>
      <c r="G22" s="341"/>
      <c r="H22" s="459"/>
      <c r="I22" s="460"/>
      <c r="J22" s="460"/>
      <c r="K22" s="460"/>
      <c r="L22" s="460"/>
      <c r="M22" s="460"/>
      <c r="N22" s="460"/>
      <c r="O22" s="460"/>
      <c r="P22" s="460"/>
      <c r="Q22" s="460"/>
      <c r="R22" s="460">
        <v>22</v>
      </c>
      <c r="S22" s="460"/>
      <c r="T22" s="460"/>
      <c r="U22" s="460"/>
      <c r="V22" s="460"/>
      <c r="W22" s="460"/>
      <c r="X22" s="460"/>
      <c r="Y22" s="460"/>
      <c r="Z22" s="460"/>
      <c r="AA22" s="460"/>
      <c r="AB22" s="460"/>
      <c r="AC22" s="460"/>
      <c r="AD22" s="460"/>
      <c r="AE22" s="460"/>
      <c r="AF22" s="460"/>
      <c r="AG22" s="460"/>
      <c r="AH22" s="460"/>
      <c r="AI22" s="460"/>
      <c r="AJ22" s="460"/>
      <c r="AK22" s="460"/>
      <c r="AL22" s="458"/>
      <c r="AM22" s="459"/>
      <c r="AN22" s="460"/>
      <c r="AO22" s="467">
        <f>IF(BA22&gt;=30,3,IF(BA22&gt;=20,2,IF(BA22&gt;=10,1)))</f>
        <v>2</v>
      </c>
      <c r="AP22" s="460">
        <v>2</v>
      </c>
      <c r="AQ22" s="460"/>
      <c r="AR22" s="458"/>
      <c r="AS22" s="456">
        <v>15</v>
      </c>
      <c r="AT22" s="457"/>
      <c r="AU22" s="461"/>
      <c r="AV22" s="462">
        <f>SUM(H22:AP22)-AS22</f>
        <v>11</v>
      </c>
      <c r="AW22" s="457"/>
      <c r="AX22" s="461"/>
      <c r="AY22" s="476">
        <f t="shared" si="2"/>
        <v>26</v>
      </c>
      <c r="AZ22" s="278" t="s">
        <v>464</v>
      </c>
      <c r="BA22" s="483">
        <f>SUM(H22:AL22,AR22)</f>
        <v>22</v>
      </c>
    </row>
    <row r="23" spans="1:53" s="177" customFormat="1" ht="22.5" customHeight="1" x14ac:dyDescent="0.25">
      <c r="A23" s="173"/>
      <c r="B23" s="178">
        <v>15</v>
      </c>
      <c r="C23" s="197" t="s">
        <v>480</v>
      </c>
      <c r="D23" s="180" t="s">
        <v>446</v>
      </c>
      <c r="E23" s="194"/>
      <c r="F23" s="340"/>
      <c r="G23" s="341"/>
      <c r="H23" s="459"/>
      <c r="I23" s="460"/>
      <c r="J23" s="460"/>
      <c r="K23" s="460">
        <v>19</v>
      </c>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58">
        <v>8</v>
      </c>
      <c r="AM23" s="459"/>
      <c r="AN23" s="460"/>
      <c r="AO23" s="467"/>
      <c r="AP23" s="460"/>
      <c r="AQ23" s="460">
        <v>18</v>
      </c>
      <c r="AR23" s="458"/>
      <c r="AS23" s="456">
        <v>19</v>
      </c>
      <c r="AT23" s="457"/>
      <c r="AU23" s="461"/>
      <c r="AV23" s="462">
        <f>SUM(AQ23,AL23)</f>
        <v>26</v>
      </c>
      <c r="AW23" s="457"/>
      <c r="AX23" s="461"/>
      <c r="AY23" s="476">
        <f>SUM(AS23:AX23)</f>
        <v>45</v>
      </c>
      <c r="AZ23" s="278" t="s">
        <v>494</v>
      </c>
      <c r="BA23" s="483">
        <f>SUM(H23:AL23,AR23)</f>
        <v>27</v>
      </c>
    </row>
    <row r="24" spans="1:53" s="177" customFormat="1" ht="22.5" customHeight="1" x14ac:dyDescent="0.25">
      <c r="A24" s="173"/>
      <c r="B24" s="178">
        <v>16</v>
      </c>
      <c r="C24" s="197" t="s">
        <v>480</v>
      </c>
      <c r="D24" s="180" t="s">
        <v>446</v>
      </c>
      <c r="E24" s="194"/>
      <c r="F24" s="340" t="s">
        <v>465</v>
      </c>
      <c r="G24" s="341"/>
      <c r="H24" s="459"/>
      <c r="I24" s="460"/>
      <c r="J24" s="460"/>
      <c r="K24" s="460"/>
      <c r="L24" s="460"/>
      <c r="M24" s="460"/>
      <c r="N24" s="460"/>
      <c r="O24" s="460"/>
      <c r="P24" s="460"/>
      <c r="Q24" s="460"/>
      <c r="R24" s="460"/>
      <c r="S24" s="460">
        <v>6</v>
      </c>
      <c r="T24" s="460"/>
      <c r="U24" s="460"/>
      <c r="V24" s="460"/>
      <c r="W24" s="460"/>
      <c r="X24" s="460"/>
      <c r="Y24" s="460">
        <v>4</v>
      </c>
      <c r="Z24" s="460"/>
      <c r="AA24" s="460"/>
      <c r="AB24" s="460"/>
      <c r="AC24" s="460"/>
      <c r="AD24" s="460"/>
      <c r="AE24" s="460">
        <v>4</v>
      </c>
      <c r="AF24" s="460"/>
      <c r="AG24" s="460"/>
      <c r="AH24" s="460"/>
      <c r="AI24" s="460"/>
      <c r="AJ24" s="460"/>
      <c r="AK24" s="460"/>
      <c r="AL24" s="458">
        <v>4</v>
      </c>
      <c r="AM24" s="459"/>
      <c r="AN24" s="460"/>
      <c r="AO24" s="467"/>
      <c r="AP24" s="460"/>
      <c r="AQ24" s="460">
        <v>18</v>
      </c>
      <c r="AR24" s="458"/>
      <c r="AS24" s="456">
        <v>14</v>
      </c>
      <c r="AT24" s="457"/>
      <c r="AU24" s="461"/>
      <c r="AV24" s="462">
        <f>SUM(AL24:AQ24)</f>
        <v>22</v>
      </c>
      <c r="AW24" s="457"/>
      <c r="AX24" s="461"/>
      <c r="AY24" s="476">
        <f>SUM(AS24:AX24)</f>
        <v>36</v>
      </c>
      <c r="AZ24" s="278" t="s">
        <v>495</v>
      </c>
      <c r="BA24" s="483">
        <f>SUM(H24:AL24,AR24)</f>
        <v>18</v>
      </c>
    </row>
    <row r="25" spans="1:53" s="177" customFormat="1" ht="22.5" customHeight="1" x14ac:dyDescent="0.25">
      <c r="A25" s="173"/>
      <c r="B25" s="178">
        <v>17</v>
      </c>
      <c r="C25" s="197" t="s">
        <v>480</v>
      </c>
      <c r="D25" s="180" t="s">
        <v>446</v>
      </c>
      <c r="E25" s="194"/>
      <c r="F25" s="447" t="s">
        <v>462</v>
      </c>
      <c r="G25" s="448"/>
      <c r="H25" s="459"/>
      <c r="I25" s="460"/>
      <c r="J25" s="460"/>
      <c r="K25" s="460"/>
      <c r="L25" s="460"/>
      <c r="M25" s="460"/>
      <c r="N25" s="460"/>
      <c r="O25" s="460"/>
      <c r="P25" s="460"/>
      <c r="Q25" s="460">
        <v>4</v>
      </c>
      <c r="R25" s="460"/>
      <c r="S25" s="460"/>
      <c r="T25" s="460"/>
      <c r="U25" s="460"/>
      <c r="V25" s="460"/>
      <c r="W25" s="460"/>
      <c r="X25" s="460"/>
      <c r="Y25" s="460"/>
      <c r="Z25" s="460"/>
      <c r="AA25" s="460"/>
      <c r="AB25" s="460"/>
      <c r="AC25" s="460"/>
      <c r="AD25" s="460"/>
      <c r="AE25" s="460"/>
      <c r="AF25" s="460"/>
      <c r="AG25" s="460"/>
      <c r="AH25" s="460"/>
      <c r="AI25" s="460"/>
      <c r="AJ25" s="460"/>
      <c r="AK25" s="460"/>
      <c r="AL25" s="458"/>
      <c r="AM25" s="459"/>
      <c r="AN25" s="460"/>
      <c r="AO25" s="467"/>
      <c r="AP25" s="460"/>
      <c r="AQ25" s="460"/>
      <c r="AR25" s="458"/>
      <c r="AS25" s="456"/>
      <c r="AT25" s="457"/>
      <c r="AU25" s="461"/>
      <c r="AV25" s="462">
        <f>SUM(H25:AP25)-AS25</f>
        <v>4</v>
      </c>
      <c r="AW25" s="457"/>
      <c r="AX25" s="461"/>
      <c r="AY25" s="476">
        <f t="shared" si="2"/>
        <v>4</v>
      </c>
      <c r="AZ25" s="276" t="s">
        <v>460</v>
      </c>
      <c r="BA25" s="483">
        <f>SUM(H25:AL25,AR25)</f>
        <v>4</v>
      </c>
    </row>
    <row r="26" spans="1:53" s="177" customFormat="1" ht="22.5" customHeight="1" x14ac:dyDescent="0.25">
      <c r="A26" s="173"/>
      <c r="B26" s="178">
        <v>18</v>
      </c>
      <c r="C26" s="197" t="s">
        <v>480</v>
      </c>
      <c r="D26" s="180" t="s">
        <v>446</v>
      </c>
      <c r="E26" s="194"/>
      <c r="F26" s="340" t="s">
        <v>461</v>
      </c>
      <c r="G26" s="341"/>
      <c r="H26" s="459"/>
      <c r="I26" s="460"/>
      <c r="J26" s="460"/>
      <c r="K26" s="460"/>
      <c r="L26" s="460"/>
      <c r="M26" s="460"/>
      <c r="N26" s="460">
        <v>6</v>
      </c>
      <c r="O26" s="460"/>
      <c r="P26" s="460"/>
      <c r="Q26" s="460"/>
      <c r="R26" s="460"/>
      <c r="S26" s="460"/>
      <c r="T26" s="460"/>
      <c r="U26" s="460"/>
      <c r="V26" s="460">
        <v>4</v>
      </c>
      <c r="W26" s="460">
        <v>4</v>
      </c>
      <c r="X26" s="460"/>
      <c r="Y26" s="460"/>
      <c r="Z26" s="460"/>
      <c r="AA26" s="460"/>
      <c r="AB26" s="460"/>
      <c r="AC26" s="460"/>
      <c r="AD26" s="460"/>
      <c r="AE26" s="460"/>
      <c r="AF26" s="460"/>
      <c r="AG26" s="460"/>
      <c r="AH26" s="460"/>
      <c r="AI26" s="460"/>
      <c r="AJ26" s="460"/>
      <c r="AK26" s="460"/>
      <c r="AL26" s="458"/>
      <c r="AM26" s="459"/>
      <c r="AN26" s="460"/>
      <c r="AO26" s="467"/>
      <c r="AP26" s="460"/>
      <c r="AQ26" s="460"/>
      <c r="AR26" s="458"/>
      <c r="AS26" s="456"/>
      <c r="AT26" s="457"/>
      <c r="AU26" s="461"/>
      <c r="AV26" s="462">
        <f>SUM(H26:AP26)-AS26</f>
        <v>14</v>
      </c>
      <c r="AW26" s="457"/>
      <c r="AX26" s="461"/>
      <c r="AY26" s="476">
        <f t="shared" si="2"/>
        <v>14</v>
      </c>
      <c r="AZ26" s="278" t="s">
        <v>466</v>
      </c>
      <c r="BA26" s="483">
        <f>SUM(H26:AL26,AR26)</f>
        <v>14</v>
      </c>
    </row>
    <row r="27" spans="1:53" s="177" customFormat="1" ht="22.5" customHeight="1" x14ac:dyDescent="0.25">
      <c r="A27" s="173"/>
      <c r="B27" s="178">
        <v>19</v>
      </c>
      <c r="C27" s="197" t="s">
        <v>480</v>
      </c>
      <c r="D27" s="180" t="s">
        <v>446</v>
      </c>
      <c r="E27" s="194"/>
      <c r="F27" s="340" t="s">
        <v>467</v>
      </c>
      <c r="G27" s="341"/>
      <c r="H27" s="459"/>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58">
        <v>10</v>
      </c>
      <c r="AM27" s="459"/>
      <c r="AN27" s="460"/>
      <c r="AO27" s="467">
        <f>IF(BA27&gt;=30,3,IF(BA27&gt;=20,2,IF(BA27&gt;=10,1)))</f>
        <v>1</v>
      </c>
      <c r="AP27" s="460"/>
      <c r="AQ27" s="460"/>
      <c r="AR27" s="458"/>
      <c r="AS27" s="468"/>
      <c r="AT27" s="469"/>
      <c r="AU27" s="470"/>
      <c r="AV27" s="471">
        <f>SUM(H27:AP27)-AS27</f>
        <v>11</v>
      </c>
      <c r="AW27" s="469"/>
      <c r="AX27" s="470"/>
      <c r="AY27" s="476">
        <f t="shared" ref="AY27" si="4">SUM(AS27:AX27)</f>
        <v>11</v>
      </c>
      <c r="AZ27" s="278" t="s">
        <v>468</v>
      </c>
      <c r="BA27" s="483">
        <f>SUM(H27:AL27,AR27)</f>
        <v>10</v>
      </c>
    </row>
    <row r="28" spans="1:53" s="177" customFormat="1" ht="22.5" customHeight="1" thickBot="1" x14ac:dyDescent="0.3">
      <c r="A28" s="173"/>
      <c r="B28" s="181">
        <v>20</v>
      </c>
      <c r="C28" s="197" t="s">
        <v>480</v>
      </c>
      <c r="D28" s="182" t="s">
        <v>446</v>
      </c>
      <c r="E28" s="480"/>
      <c r="F28" s="353" t="s">
        <v>481</v>
      </c>
      <c r="G28" s="354"/>
      <c r="H28" s="472"/>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v>35</v>
      </c>
      <c r="AL28" s="474"/>
      <c r="AM28" s="472"/>
      <c r="AN28" s="473"/>
      <c r="AO28" s="475">
        <f>IF(BA28&gt;=30,3,IF(BA28&gt;=20,2,IF(BA28&gt;=10,1)))</f>
        <v>3</v>
      </c>
      <c r="AP28" s="473"/>
      <c r="AQ28" s="473"/>
      <c r="AR28" s="474"/>
      <c r="AS28" s="468">
        <v>18</v>
      </c>
      <c r="AT28" s="469"/>
      <c r="AU28" s="470"/>
      <c r="AV28" s="471">
        <f>SUM(H28:AP28)-AS28</f>
        <v>20</v>
      </c>
      <c r="AW28" s="469"/>
      <c r="AX28" s="470"/>
      <c r="AY28" s="476">
        <f t="shared" si="2"/>
        <v>38</v>
      </c>
      <c r="AZ28" s="278" t="s">
        <v>496</v>
      </c>
      <c r="BA28" s="483">
        <f>SUM(H28:AL28,AR28)</f>
        <v>35</v>
      </c>
    </row>
    <row r="29" spans="1:53" s="288" customFormat="1" ht="23.25" customHeight="1" thickBot="1" x14ac:dyDescent="0.3">
      <c r="A29" s="279"/>
      <c r="B29" s="355" t="s">
        <v>469</v>
      </c>
      <c r="C29" s="356"/>
      <c r="D29" s="356"/>
      <c r="E29" s="356"/>
      <c r="F29" s="356"/>
      <c r="G29" s="356"/>
      <c r="H29" s="280">
        <f>SUM(H8:H28)</f>
        <v>21</v>
      </c>
      <c r="I29" s="281">
        <f>SUM(I8:I28)</f>
        <v>20</v>
      </c>
      <c r="J29" s="281">
        <f>SUM(J8:J28)</f>
        <v>20</v>
      </c>
      <c r="K29" s="281">
        <f>SUM(K8:K28)</f>
        <v>34</v>
      </c>
      <c r="L29" s="281">
        <f>SUM(L8:L28)</f>
        <v>2</v>
      </c>
      <c r="M29" s="281">
        <f>SUM(M8:M28)</f>
        <v>17</v>
      </c>
      <c r="N29" s="281">
        <f>SUM(N8:N28)</f>
        <v>30</v>
      </c>
      <c r="O29" s="281">
        <f>SUM(O8:O28)</f>
        <v>0</v>
      </c>
      <c r="P29" s="281">
        <f>SUM(P8:P28)</f>
        <v>0</v>
      </c>
      <c r="Q29" s="281">
        <f>SUM(Q8:Q28)</f>
        <v>16</v>
      </c>
      <c r="R29" s="281">
        <f>SUM(R8:R28)</f>
        <v>22</v>
      </c>
      <c r="S29" s="281">
        <f>SUM(S8:S28)</f>
        <v>6</v>
      </c>
      <c r="T29" s="281"/>
      <c r="U29" s="281">
        <f>SUM(U8:U28)</f>
        <v>2</v>
      </c>
      <c r="V29" s="281">
        <f>SUM(V8:V28)</f>
        <v>4</v>
      </c>
      <c r="W29" s="281">
        <f>SUM(W8:W28)</f>
        <v>6</v>
      </c>
      <c r="X29" s="281">
        <f>SUM(X8:X28)</f>
        <v>0</v>
      </c>
      <c r="Y29" s="281">
        <f>SUM(Y8:Y28)</f>
        <v>12</v>
      </c>
      <c r="Z29" s="281">
        <f>SUM(Z8:Z28)</f>
        <v>2</v>
      </c>
      <c r="AA29" s="281">
        <f>SUM(AA8:AA28)</f>
        <v>8</v>
      </c>
      <c r="AB29" s="281">
        <f>SUM(AB8:AB28)</f>
        <v>2</v>
      </c>
      <c r="AC29" s="281">
        <f>SUM(AC8:AC28)</f>
        <v>14</v>
      </c>
      <c r="AD29" s="281">
        <f>SUM(AD8:AD28)</f>
        <v>4</v>
      </c>
      <c r="AE29" s="281">
        <f>SUM(AE8:AE28)</f>
        <v>4</v>
      </c>
      <c r="AF29" s="281">
        <f>SUM(AF8:AF28)</f>
        <v>0</v>
      </c>
      <c r="AG29" s="281">
        <f>SUM(AG8:AG28)</f>
        <v>0</v>
      </c>
      <c r="AH29" s="281">
        <f>SUM(AH8:AH28)</f>
        <v>0</v>
      </c>
      <c r="AI29" s="281">
        <f>SUM(AI8:AI28)</f>
        <v>4</v>
      </c>
      <c r="AJ29" s="281">
        <f>SUM(AJ8:AJ28)</f>
        <v>0</v>
      </c>
      <c r="AK29" s="281">
        <f>SUM(AK8:AK28)</f>
        <v>35</v>
      </c>
      <c r="AL29" s="282">
        <f>SUM(AL8:AL28)</f>
        <v>62</v>
      </c>
      <c r="AM29" s="282">
        <f>SUM(AM8:AM28)</f>
        <v>4</v>
      </c>
      <c r="AN29" s="281">
        <f>SUM(AN8:AN28)</f>
        <v>6</v>
      </c>
      <c r="AO29" s="281">
        <f>SUM(AO8:AO28)</f>
        <v>23</v>
      </c>
      <c r="AP29" s="281">
        <f>SUM(AP8:AP28)</f>
        <v>16</v>
      </c>
      <c r="AQ29" s="281">
        <f>SUM(AQ8:AQ28)</f>
        <v>128</v>
      </c>
      <c r="AR29" s="281">
        <f>SUM(AR8:AR28)</f>
        <v>1</v>
      </c>
      <c r="AS29" s="283">
        <f>SUM(AS8:AS28)</f>
        <v>187</v>
      </c>
      <c r="AT29" s="284">
        <f>SUM(AT8:AT28)</f>
        <v>0</v>
      </c>
      <c r="AU29" s="285">
        <f>SUM(AU8:AU28)</f>
        <v>2</v>
      </c>
      <c r="AV29" s="283">
        <f>SUM(AV8:AV28)</f>
        <v>326</v>
      </c>
      <c r="AW29" s="284">
        <f>SUM(AW8:AW28)</f>
        <v>0</v>
      </c>
      <c r="AX29" s="285">
        <f>SUM(AX8:AX28)</f>
        <v>26</v>
      </c>
      <c r="AY29" s="286">
        <f>SUM(AY8:AY28)</f>
        <v>541</v>
      </c>
      <c r="AZ29" s="287"/>
      <c r="BA29" s="483"/>
    </row>
    <row r="30" spans="1:53" x14ac:dyDescent="0.25">
      <c r="B30" s="121"/>
      <c r="C30" s="183"/>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O30" s="184"/>
      <c r="AP30" s="184"/>
      <c r="AQ30" s="184"/>
      <c r="AS30" s="184"/>
      <c r="AT30" s="184"/>
      <c r="AU30" s="184"/>
      <c r="AV30" s="184"/>
      <c r="AW30" s="184"/>
      <c r="AX30" s="184"/>
      <c r="AY30" s="184"/>
      <c r="AZ30" s="184"/>
    </row>
    <row r="31" spans="1:53" x14ac:dyDescent="0.25">
      <c r="C31" s="185" t="s">
        <v>470</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6"/>
      <c r="AO31" s="185"/>
      <c r="AP31" s="185"/>
      <c r="AQ31" s="185"/>
      <c r="AR31" s="185"/>
      <c r="AS31" s="185"/>
      <c r="AT31" s="185"/>
      <c r="AU31" s="185"/>
      <c r="AV31" s="185"/>
      <c r="AW31" s="185"/>
      <c r="AX31" s="185"/>
      <c r="AY31" s="185"/>
      <c r="AZ31" s="185"/>
    </row>
    <row r="32" spans="1:53" x14ac:dyDescent="0.25">
      <c r="C32" s="187" t="s">
        <v>471</v>
      </c>
      <c r="D32" s="188" t="s">
        <v>491</v>
      </c>
      <c r="E32" s="184" t="s">
        <v>472</v>
      </c>
      <c r="F32" s="184"/>
      <c r="G32" s="184"/>
      <c r="H32" s="184"/>
      <c r="I32" s="184"/>
      <c r="J32" s="184"/>
      <c r="K32" s="184"/>
      <c r="L32" s="188" t="s">
        <v>491</v>
      </c>
      <c r="M32" s="184"/>
      <c r="N32" s="184"/>
      <c r="P32" s="184"/>
      <c r="Q32" s="184"/>
      <c r="R32" s="184" t="s">
        <v>473</v>
      </c>
      <c r="S32" s="184"/>
      <c r="T32" s="184"/>
      <c r="U32" s="184"/>
      <c r="V32" s="184"/>
      <c r="W32" s="184"/>
      <c r="X32" s="184"/>
      <c r="Y32" s="184"/>
      <c r="Z32" s="184"/>
      <c r="AA32" s="184"/>
      <c r="AB32" s="184"/>
      <c r="AC32" s="184"/>
      <c r="AD32" s="188" t="s">
        <v>492</v>
      </c>
      <c r="AE32" s="184"/>
      <c r="AF32" s="184"/>
      <c r="AG32" s="184"/>
      <c r="AH32" s="184"/>
      <c r="AI32" s="184"/>
      <c r="AJ32" s="184"/>
      <c r="AK32" s="184"/>
      <c r="AV32" s="189"/>
      <c r="AW32" s="184"/>
      <c r="AX32" s="184"/>
      <c r="AY32" s="184"/>
      <c r="AZ32" s="188" t="s">
        <v>474</v>
      </c>
    </row>
    <row r="33" spans="2:59" x14ac:dyDescent="0.25">
      <c r="C33" s="184"/>
      <c r="D33" s="184"/>
      <c r="E33" s="184"/>
      <c r="F33" s="184"/>
      <c r="G33" s="184"/>
      <c r="H33" s="184"/>
      <c r="I33" s="184"/>
      <c r="J33" s="184"/>
      <c r="K33" s="184"/>
      <c r="L33" s="184"/>
      <c r="M33" s="184"/>
      <c r="N33" s="184"/>
      <c r="O33" s="184"/>
      <c r="P33" s="184"/>
      <c r="Q33" s="184"/>
      <c r="R33" s="184" t="s">
        <v>475</v>
      </c>
      <c r="S33" s="184"/>
      <c r="T33" s="184"/>
      <c r="U33" s="184"/>
      <c r="V33" s="184"/>
      <c r="W33" s="184"/>
      <c r="X33" s="184"/>
      <c r="Y33" s="184"/>
      <c r="Z33" s="184"/>
      <c r="AA33" s="184"/>
      <c r="AB33" s="184"/>
      <c r="AC33" s="184"/>
      <c r="AD33" s="188" t="s">
        <v>492</v>
      </c>
      <c r="AE33" s="184"/>
      <c r="AF33" s="184"/>
      <c r="AG33" s="184"/>
      <c r="AH33" s="184"/>
      <c r="AI33" s="184"/>
      <c r="AJ33" s="184"/>
      <c r="AK33" s="184"/>
      <c r="AL33" s="184"/>
      <c r="AO33" s="184"/>
      <c r="AP33" s="184"/>
      <c r="AQ33" s="184"/>
      <c r="AZ33" s="190">
        <f ca="1">TODAY()</f>
        <v>43043</v>
      </c>
      <c r="BA33" s="484"/>
      <c r="BB33" s="191"/>
      <c r="BC33" s="191"/>
      <c r="BD33" s="191"/>
      <c r="BE33" s="191"/>
      <c r="BF33" s="191"/>
      <c r="BG33" s="191"/>
    </row>
    <row r="34" spans="2:59" x14ac:dyDescent="0.25">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O34" s="184"/>
      <c r="AP34" s="184"/>
      <c r="AQ34" s="184"/>
      <c r="BA34" s="484"/>
      <c r="BB34" s="191"/>
      <c r="BC34" s="191"/>
      <c r="BD34" s="191"/>
      <c r="BE34" s="191"/>
      <c r="BF34" s="191"/>
      <c r="BG34" s="191"/>
    </row>
    <row r="35" spans="2:59" x14ac:dyDescent="0.25">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O35" s="184"/>
      <c r="AP35" s="184"/>
      <c r="AQ35" s="184"/>
      <c r="AZ35" s="188"/>
      <c r="BA35" s="485"/>
      <c r="BB35" s="191"/>
      <c r="BC35" s="191"/>
      <c r="BD35" s="191"/>
      <c r="BE35" s="191"/>
      <c r="BF35" s="191"/>
      <c r="BG35" s="191"/>
    </row>
    <row r="36" spans="2:59" x14ac:dyDescent="0.25">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O36" s="184"/>
      <c r="AP36" s="184"/>
      <c r="AQ36" s="184"/>
      <c r="AZ36" s="188" t="s">
        <v>484</v>
      </c>
      <c r="BA36" s="484"/>
      <c r="BB36" s="191"/>
      <c r="BC36" s="191"/>
      <c r="BD36" s="191"/>
      <c r="BE36" s="191"/>
      <c r="BF36" s="191"/>
      <c r="BG36" s="191"/>
    </row>
    <row r="37" spans="2:59" x14ac:dyDescent="0.25">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O37" s="184"/>
      <c r="AP37" s="184"/>
      <c r="AQ37" s="184"/>
      <c r="AZ37" s="188" t="s">
        <v>15</v>
      </c>
      <c r="BA37" s="486"/>
      <c r="BB37" s="192"/>
      <c r="BC37" s="192"/>
      <c r="BD37" s="192"/>
      <c r="BE37" s="192"/>
      <c r="BF37" s="192"/>
    </row>
    <row r="38" spans="2:59" ht="18.75" thickBot="1" x14ac:dyDescent="0.3">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O38" s="184"/>
      <c r="AP38" s="184"/>
      <c r="AQ38" s="184"/>
      <c r="AZ38" s="188"/>
      <c r="BA38" s="486"/>
      <c r="BB38" s="192"/>
      <c r="BC38" s="192"/>
      <c r="BD38" s="192"/>
      <c r="BE38" s="192"/>
      <c r="BF38" s="192"/>
    </row>
    <row r="39" spans="2:59" ht="12.75" customHeight="1" x14ac:dyDescent="0.25">
      <c r="B39" s="344" t="s">
        <v>489</v>
      </c>
      <c r="C39" s="345"/>
      <c r="D39" s="345"/>
      <c r="E39" s="345"/>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6"/>
      <c r="AP39" s="184"/>
      <c r="AQ39" s="184"/>
      <c r="AS39" s="184"/>
      <c r="AT39" s="193"/>
      <c r="AU39" s="193"/>
      <c r="AV39" s="193"/>
      <c r="AW39" s="193"/>
      <c r="AX39" s="193"/>
      <c r="AY39" s="193"/>
      <c r="AZ39" s="184"/>
    </row>
    <row r="40" spans="2:59" ht="15.75" customHeight="1" x14ac:dyDescent="0.25">
      <c r="B40" s="347"/>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9"/>
      <c r="AP40" s="184"/>
      <c r="AQ40" s="184"/>
      <c r="AS40" s="184"/>
      <c r="AT40" s="184"/>
      <c r="AU40" s="184"/>
      <c r="AV40" s="184"/>
      <c r="AW40" s="184"/>
      <c r="AX40" s="184"/>
      <c r="AY40" s="184"/>
      <c r="AZ40" s="184"/>
    </row>
    <row r="41" spans="2:59" ht="15.75" customHeight="1" x14ac:dyDescent="0.25">
      <c r="B41" s="347"/>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9"/>
    </row>
    <row r="42" spans="2:59" ht="15.75" customHeight="1" x14ac:dyDescent="0.25">
      <c r="B42" s="347"/>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9"/>
    </row>
    <row r="43" spans="2:59" ht="15.75" customHeight="1" x14ac:dyDescent="0.25">
      <c r="B43" s="347"/>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9"/>
    </row>
    <row r="44" spans="2:59" ht="15.75" customHeight="1" x14ac:dyDescent="0.25">
      <c r="B44" s="347"/>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9"/>
    </row>
    <row r="45" spans="2:59" ht="15.75" customHeight="1" x14ac:dyDescent="0.25">
      <c r="B45" s="347"/>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9"/>
    </row>
    <row r="46" spans="2:59" ht="15.75" customHeight="1" x14ac:dyDescent="0.25">
      <c r="B46" s="347"/>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c r="AK46" s="348"/>
      <c r="AL46" s="348"/>
      <c r="AM46" s="348"/>
      <c r="AN46" s="348"/>
      <c r="AO46" s="349"/>
    </row>
    <row r="47" spans="2:59" ht="15.75" customHeight="1" x14ac:dyDescent="0.25">
      <c r="B47" s="347"/>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9"/>
    </row>
    <row r="48" spans="2:59" ht="15.75" customHeight="1" x14ac:dyDescent="0.25">
      <c r="B48" s="347"/>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9"/>
    </row>
    <row r="49" spans="2:41" ht="15.75" customHeight="1" x14ac:dyDescent="0.25">
      <c r="B49" s="347"/>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9"/>
    </row>
    <row r="50" spans="2:41" ht="15.75" customHeight="1" x14ac:dyDescent="0.25">
      <c r="B50" s="347"/>
      <c r="C50" s="348"/>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9"/>
    </row>
    <row r="51" spans="2:41" ht="15.75" customHeight="1" x14ac:dyDescent="0.25">
      <c r="B51" s="347"/>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9"/>
    </row>
    <row r="52" spans="2:41" ht="15.75" customHeight="1" x14ac:dyDescent="0.25">
      <c r="B52" s="347"/>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9"/>
    </row>
    <row r="53" spans="2:41" ht="15.75" customHeight="1" x14ac:dyDescent="0.25">
      <c r="B53" s="347"/>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c r="AJ53" s="348"/>
      <c r="AK53" s="348"/>
      <c r="AL53" s="348"/>
      <c r="AM53" s="348"/>
      <c r="AN53" s="348"/>
      <c r="AO53" s="349"/>
    </row>
    <row r="54" spans="2:41" ht="15.75" customHeight="1" x14ac:dyDescent="0.25">
      <c r="B54" s="347"/>
      <c r="C54" s="348"/>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8"/>
      <c r="AJ54" s="348"/>
      <c r="AK54" s="348"/>
      <c r="AL54" s="348"/>
      <c r="AM54" s="348"/>
      <c r="AN54" s="348"/>
      <c r="AO54" s="349"/>
    </row>
    <row r="55" spans="2:41" ht="15.75" customHeight="1" x14ac:dyDescent="0.25">
      <c r="B55" s="347"/>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9"/>
    </row>
    <row r="56" spans="2:41" ht="15.75" customHeight="1" x14ac:dyDescent="0.25">
      <c r="B56" s="347"/>
      <c r="C56" s="348"/>
      <c r="D56" s="348"/>
      <c r="E56" s="348"/>
      <c r="F56" s="348"/>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c r="AG56" s="348"/>
      <c r="AH56" s="348"/>
      <c r="AI56" s="348"/>
      <c r="AJ56" s="348"/>
      <c r="AK56" s="348"/>
      <c r="AL56" s="348"/>
      <c r="AM56" s="348"/>
      <c r="AN56" s="348"/>
      <c r="AO56" s="349"/>
    </row>
    <row r="57" spans="2:41" ht="15.75" customHeight="1" x14ac:dyDescent="0.25">
      <c r="B57" s="347"/>
      <c r="C57" s="348"/>
      <c r="D57" s="348"/>
      <c r="E57" s="348"/>
      <c r="F57" s="348"/>
      <c r="G57" s="348"/>
      <c r="H57" s="348"/>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c r="AG57" s="348"/>
      <c r="AH57" s="348"/>
      <c r="AI57" s="348"/>
      <c r="AJ57" s="348"/>
      <c r="AK57" s="348"/>
      <c r="AL57" s="348"/>
      <c r="AM57" s="348"/>
      <c r="AN57" s="348"/>
      <c r="AO57" s="349"/>
    </row>
    <row r="58" spans="2:41" ht="15.75" customHeight="1" x14ac:dyDescent="0.25">
      <c r="B58" s="347"/>
      <c r="C58" s="348"/>
      <c r="D58" s="348"/>
      <c r="E58" s="348"/>
      <c r="F58" s="348"/>
      <c r="G58" s="348"/>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M58" s="348"/>
      <c r="AN58" s="348"/>
      <c r="AO58" s="349"/>
    </row>
    <row r="59" spans="2:41" ht="15.75" customHeight="1" x14ac:dyDescent="0.25">
      <c r="B59" s="347"/>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8"/>
      <c r="AO59" s="349"/>
    </row>
    <row r="60" spans="2:41" ht="15.75" customHeight="1" x14ac:dyDescent="0.25">
      <c r="B60" s="347"/>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9"/>
    </row>
    <row r="61" spans="2:41" ht="15.75" customHeight="1" x14ac:dyDescent="0.25">
      <c r="B61" s="347"/>
      <c r="C61" s="348"/>
      <c r="D61" s="348"/>
      <c r="E61" s="348"/>
      <c r="F61" s="348"/>
      <c r="G61" s="348"/>
      <c r="H61" s="348"/>
      <c r="I61" s="348"/>
      <c r="J61" s="348"/>
      <c r="K61" s="348"/>
      <c r="L61" s="348"/>
      <c r="M61" s="348"/>
      <c r="N61" s="348"/>
      <c r="O61" s="348"/>
      <c r="P61" s="348"/>
      <c r="Q61" s="348"/>
      <c r="R61" s="348"/>
      <c r="S61" s="348"/>
      <c r="T61" s="348"/>
      <c r="U61" s="348"/>
      <c r="V61" s="348"/>
      <c r="W61" s="348"/>
      <c r="X61" s="348"/>
      <c r="Y61" s="348"/>
      <c r="Z61" s="348"/>
      <c r="AA61" s="348"/>
      <c r="AB61" s="348"/>
      <c r="AC61" s="348"/>
      <c r="AD61" s="348"/>
      <c r="AE61" s="348"/>
      <c r="AF61" s="348"/>
      <c r="AG61" s="348"/>
      <c r="AH61" s="348"/>
      <c r="AI61" s="348"/>
      <c r="AJ61" s="348"/>
      <c r="AK61" s="348"/>
      <c r="AL61" s="348"/>
      <c r="AM61" s="348"/>
      <c r="AN61" s="348"/>
      <c r="AO61" s="349"/>
    </row>
    <row r="62" spans="2:41" ht="15.75" customHeight="1" x14ac:dyDescent="0.25">
      <c r="B62" s="347"/>
      <c r="C62" s="348"/>
      <c r="D62" s="348"/>
      <c r="E62" s="348"/>
      <c r="F62" s="348"/>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9"/>
    </row>
    <row r="63" spans="2:41" ht="15.75" customHeight="1" x14ac:dyDescent="0.25">
      <c r="B63" s="347"/>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c r="AG63" s="348"/>
      <c r="AH63" s="348"/>
      <c r="AI63" s="348"/>
      <c r="AJ63" s="348"/>
      <c r="AK63" s="348"/>
      <c r="AL63" s="348"/>
      <c r="AM63" s="348"/>
      <c r="AN63" s="348"/>
      <c r="AO63" s="349"/>
    </row>
    <row r="64" spans="2:41" ht="15.75" customHeight="1" x14ac:dyDescent="0.25">
      <c r="B64" s="347"/>
      <c r="C64" s="348"/>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9"/>
    </row>
    <row r="65" spans="2:41" ht="15.75" customHeight="1" x14ac:dyDescent="0.25">
      <c r="B65" s="347"/>
      <c r="C65" s="348"/>
      <c r="D65" s="348"/>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348"/>
      <c r="AL65" s="348"/>
      <c r="AM65" s="348"/>
      <c r="AN65" s="348"/>
      <c r="AO65" s="349"/>
    </row>
    <row r="66" spans="2:41" ht="15.75" customHeight="1" x14ac:dyDescent="0.25">
      <c r="B66" s="347"/>
      <c r="C66" s="348"/>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9"/>
    </row>
    <row r="67" spans="2:41" ht="15.75" customHeight="1" x14ac:dyDescent="0.25">
      <c r="B67" s="347"/>
      <c r="C67" s="348"/>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c r="AN67" s="348"/>
      <c r="AO67" s="349"/>
    </row>
    <row r="68" spans="2:41" ht="15.75" customHeight="1" x14ac:dyDescent="0.25">
      <c r="B68" s="347"/>
      <c r="C68" s="348"/>
      <c r="D68" s="348"/>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9"/>
    </row>
    <row r="69" spans="2:41" ht="15.75" customHeight="1" x14ac:dyDescent="0.25">
      <c r="B69" s="347"/>
      <c r="C69" s="348"/>
      <c r="D69" s="348"/>
      <c r="E69" s="348"/>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N69" s="348"/>
      <c r="AO69" s="349"/>
    </row>
    <row r="70" spans="2:41" ht="15.75" customHeight="1" x14ac:dyDescent="0.25">
      <c r="B70" s="347"/>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8"/>
      <c r="AO70" s="349"/>
    </row>
    <row r="71" spans="2:41" ht="15.75" customHeight="1" x14ac:dyDescent="0.25">
      <c r="B71" s="347"/>
      <c r="C71" s="348"/>
      <c r="D71" s="348"/>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8"/>
      <c r="AJ71" s="348"/>
      <c r="AK71" s="348"/>
      <c r="AL71" s="348"/>
      <c r="AM71" s="348"/>
      <c r="AN71" s="348"/>
      <c r="AO71" s="349"/>
    </row>
    <row r="72" spans="2:41" ht="15.75" customHeight="1" x14ac:dyDescent="0.25">
      <c r="B72" s="347"/>
      <c r="C72" s="348"/>
      <c r="D72" s="348"/>
      <c r="E72" s="348"/>
      <c r="F72" s="348"/>
      <c r="G72" s="348"/>
      <c r="H72" s="348"/>
      <c r="I72" s="348"/>
      <c r="J72" s="348"/>
      <c r="K72" s="348"/>
      <c r="L72" s="348"/>
      <c r="M72" s="348"/>
      <c r="N72" s="348"/>
      <c r="O72" s="348"/>
      <c r="P72" s="348"/>
      <c r="Q72" s="348"/>
      <c r="R72" s="348"/>
      <c r="S72" s="348"/>
      <c r="T72" s="348"/>
      <c r="U72" s="348"/>
      <c r="V72" s="348"/>
      <c r="W72" s="348"/>
      <c r="X72" s="348"/>
      <c r="Y72" s="348"/>
      <c r="Z72" s="348"/>
      <c r="AA72" s="348"/>
      <c r="AB72" s="348"/>
      <c r="AC72" s="348"/>
      <c r="AD72" s="348"/>
      <c r="AE72" s="348"/>
      <c r="AF72" s="348"/>
      <c r="AG72" s="348"/>
      <c r="AH72" s="348"/>
      <c r="AI72" s="348"/>
      <c r="AJ72" s="348"/>
      <c r="AK72" s="348"/>
      <c r="AL72" s="348"/>
      <c r="AM72" s="348"/>
      <c r="AN72" s="348"/>
      <c r="AO72" s="349"/>
    </row>
    <row r="73" spans="2:41" ht="15.75" customHeight="1" x14ac:dyDescent="0.25">
      <c r="B73" s="347"/>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c r="AJ73" s="348"/>
      <c r="AK73" s="348"/>
      <c r="AL73" s="348"/>
      <c r="AM73" s="348"/>
      <c r="AN73" s="348"/>
      <c r="AO73" s="349"/>
    </row>
    <row r="74" spans="2:41" ht="15.75" customHeight="1" x14ac:dyDescent="0.25">
      <c r="B74" s="347"/>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c r="AJ74" s="348"/>
      <c r="AK74" s="348"/>
      <c r="AL74" s="348"/>
      <c r="AM74" s="348"/>
      <c r="AN74" s="348"/>
      <c r="AO74" s="349"/>
    </row>
    <row r="75" spans="2:41" ht="15.75" customHeight="1" x14ac:dyDescent="0.25">
      <c r="B75" s="347"/>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c r="AJ75" s="348"/>
      <c r="AK75" s="348"/>
      <c r="AL75" s="348"/>
      <c r="AM75" s="348"/>
      <c r="AN75" s="348"/>
      <c r="AO75" s="349"/>
    </row>
    <row r="76" spans="2:41" ht="15.75" customHeight="1" x14ac:dyDescent="0.25">
      <c r="B76" s="347"/>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c r="AJ76" s="348"/>
      <c r="AK76" s="348"/>
      <c r="AL76" s="348"/>
      <c r="AM76" s="348"/>
      <c r="AN76" s="348"/>
      <c r="AO76" s="349"/>
    </row>
    <row r="77" spans="2:41" ht="15.75" customHeight="1" x14ac:dyDescent="0.25">
      <c r="B77" s="347"/>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c r="AJ77" s="348"/>
      <c r="AK77" s="348"/>
      <c r="AL77" s="348"/>
      <c r="AM77" s="348"/>
      <c r="AN77" s="348"/>
      <c r="AO77" s="349"/>
    </row>
    <row r="78" spans="2:41" ht="15.75" customHeight="1" x14ac:dyDescent="0.25">
      <c r="B78" s="347"/>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c r="AJ78" s="348"/>
      <c r="AK78" s="348"/>
      <c r="AL78" s="348"/>
      <c r="AM78" s="348"/>
      <c r="AN78" s="348"/>
      <c r="AO78" s="349"/>
    </row>
    <row r="79" spans="2:41" ht="15.75" customHeight="1" x14ac:dyDescent="0.25">
      <c r="B79" s="347"/>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J79" s="348"/>
      <c r="AK79" s="348"/>
      <c r="AL79" s="348"/>
      <c r="AM79" s="348"/>
      <c r="AN79" s="348"/>
      <c r="AO79" s="349"/>
    </row>
    <row r="80" spans="2:41" ht="15.75" customHeight="1" x14ac:dyDescent="0.25">
      <c r="B80" s="347"/>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c r="AJ80" s="348"/>
      <c r="AK80" s="348"/>
      <c r="AL80" s="348"/>
      <c r="AM80" s="348"/>
      <c r="AN80" s="348"/>
      <c r="AO80" s="349"/>
    </row>
    <row r="81" spans="2:41" ht="15.75" customHeight="1" x14ac:dyDescent="0.25">
      <c r="B81" s="347"/>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c r="AJ81" s="348"/>
      <c r="AK81" s="348"/>
      <c r="AL81" s="348"/>
      <c r="AM81" s="348"/>
      <c r="AN81" s="348"/>
      <c r="AO81" s="349"/>
    </row>
    <row r="82" spans="2:41" ht="15.75" customHeight="1" x14ac:dyDescent="0.25">
      <c r="B82" s="347"/>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c r="AJ82" s="348"/>
      <c r="AK82" s="348"/>
      <c r="AL82" s="348"/>
      <c r="AM82" s="348"/>
      <c r="AN82" s="348"/>
      <c r="AO82" s="349"/>
    </row>
    <row r="83" spans="2:41" ht="15.75" customHeight="1" x14ac:dyDescent="0.25">
      <c r="B83" s="347"/>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c r="AJ83" s="348"/>
      <c r="AK83" s="348"/>
      <c r="AL83" s="348"/>
      <c r="AM83" s="348"/>
      <c r="AN83" s="348"/>
      <c r="AO83" s="349"/>
    </row>
    <row r="84" spans="2:41" ht="15.75" customHeight="1" thickBot="1" x14ac:dyDescent="0.3">
      <c r="B84" s="350"/>
      <c r="C84" s="351"/>
      <c r="D84" s="351"/>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351"/>
      <c r="AD84" s="351"/>
      <c r="AE84" s="351"/>
      <c r="AF84" s="351"/>
      <c r="AG84" s="351"/>
      <c r="AH84" s="351"/>
      <c r="AI84" s="351"/>
      <c r="AJ84" s="351"/>
      <c r="AK84" s="351"/>
      <c r="AL84" s="351"/>
      <c r="AM84" s="351"/>
      <c r="AN84" s="351"/>
      <c r="AO84" s="352"/>
    </row>
  </sheetData>
  <mergeCells count="54">
    <mergeCell ref="F17:G17"/>
    <mergeCell ref="F20:G20"/>
    <mergeCell ref="F23:G23"/>
    <mergeCell ref="F21:G21"/>
    <mergeCell ref="C1:AZ1"/>
    <mergeCell ref="B2:AZ2"/>
    <mergeCell ref="B3:AZ3"/>
    <mergeCell ref="B4:F4"/>
    <mergeCell ref="G4:AR4"/>
    <mergeCell ref="AS4:AY4"/>
    <mergeCell ref="AZ4:AZ6"/>
    <mergeCell ref="B5:B6"/>
    <mergeCell ref="C5:C6"/>
    <mergeCell ref="D5:D6"/>
    <mergeCell ref="E5:E6"/>
    <mergeCell ref="F5:F6"/>
    <mergeCell ref="AS5:AU5"/>
    <mergeCell ref="AV5:AX5"/>
    <mergeCell ref="AY5:AY6"/>
    <mergeCell ref="H6:H7"/>
    <mergeCell ref="F9:G9"/>
    <mergeCell ref="F10:G10"/>
    <mergeCell ref="F11:G11"/>
    <mergeCell ref="F12:G12"/>
    <mergeCell ref="AA6:AA7"/>
    <mergeCell ref="AB6:AB7"/>
    <mergeCell ref="AC6:AC7"/>
    <mergeCell ref="AH6:AH7"/>
    <mergeCell ref="F8:G8"/>
    <mergeCell ref="U6:U7"/>
    <mergeCell ref="V6:V7"/>
    <mergeCell ref="W6:W7"/>
    <mergeCell ref="X6:X7"/>
    <mergeCell ref="Y6:Y7"/>
    <mergeCell ref="Z6:Z7"/>
    <mergeCell ref="I6:I7"/>
    <mergeCell ref="J6:J7"/>
    <mergeCell ref="K6:K7"/>
    <mergeCell ref="L6:L7"/>
    <mergeCell ref="F13:G13"/>
    <mergeCell ref="B39:AO84"/>
    <mergeCell ref="F22:G22"/>
    <mergeCell ref="F18:G18"/>
    <mergeCell ref="F19:G19"/>
    <mergeCell ref="F25:G25"/>
    <mergeCell ref="F27:G27"/>
    <mergeCell ref="F26:G26"/>
    <mergeCell ref="F28:G28"/>
    <mergeCell ref="B29:G29"/>
    <mergeCell ref="F16:G16"/>
    <mergeCell ref="F24:G24"/>
    <mergeCell ref="AK6:AK7"/>
    <mergeCell ref="F14:G14"/>
    <mergeCell ref="F15:G15"/>
  </mergeCells>
  <pageMargins left="0.31496062992125984" right="0.31496062992125984" top="0.19685039370078741" bottom="0.19685039370078741" header="0.31496062992125984" footer="0.31496062992125984"/>
  <pageSetup paperSize="9" scale="45" orientation="landscape" horizontalDpi="0" verticalDpi="0" r:id="rId1"/>
  <rowBreaks count="1" manualBreakCount="1">
    <brk id="38" max="16383" man="1"/>
  </rowBreaks>
  <ignoredErrors>
    <ignoredError sqref="AY16 AY27" formula="1"/>
    <ignoredError sqref="AN5" twoDigitTextYear="1"/>
    <ignoredError sqref="BA14:BA15 BA18" formulaRange="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3"/>
  <sheetViews>
    <sheetView view="pageBreakPreview" zoomScale="90" zoomScaleNormal="100" zoomScaleSheetLayoutView="90" workbookViewId="0">
      <selection activeCell="B5" sqref="B5:AA5"/>
    </sheetView>
  </sheetViews>
  <sheetFormatPr defaultRowHeight="15.75" x14ac:dyDescent="0.25"/>
  <cols>
    <col min="1" max="1" width="2" style="25" customWidth="1"/>
    <col min="2" max="2" width="3.625" style="25" customWidth="1"/>
    <col min="3" max="3" width="17" style="25" customWidth="1"/>
    <col min="4" max="4" width="16" style="25" customWidth="1"/>
    <col min="5" max="5" width="15" style="25" customWidth="1"/>
    <col min="6" max="6" width="11.375" style="25" customWidth="1"/>
    <col min="7" max="7" width="10.375" style="25" customWidth="1"/>
    <col min="8" max="8" width="11.25" style="25" customWidth="1"/>
    <col min="9" max="9" width="11.875" style="25" customWidth="1"/>
    <col min="10" max="10" width="14.625" style="25" customWidth="1"/>
    <col min="11" max="11" width="3.75" style="25" customWidth="1"/>
    <col min="12" max="12" width="3.5" style="25" customWidth="1"/>
    <col min="13" max="18" width="3.875" style="25" customWidth="1"/>
    <col min="19" max="25" width="4.875" style="25" customWidth="1"/>
    <col min="26" max="26" width="11.875" style="25" customWidth="1"/>
    <col min="27" max="27" width="15.125" style="25" customWidth="1"/>
    <col min="28" max="16384" width="9" style="25"/>
  </cols>
  <sheetData>
    <row r="1" spans="2:27" ht="12" customHeight="1" x14ac:dyDescent="0.25"/>
    <row r="2" spans="2:27" x14ac:dyDescent="0.25">
      <c r="B2" s="415" t="s">
        <v>0</v>
      </c>
      <c r="C2" s="415"/>
      <c r="D2" s="415"/>
      <c r="E2" s="415"/>
      <c r="F2" s="415"/>
      <c r="G2" s="415"/>
      <c r="H2" s="415"/>
      <c r="I2" s="415"/>
      <c r="J2" s="415"/>
      <c r="K2" s="415"/>
      <c r="L2" s="415"/>
      <c r="M2" s="415"/>
      <c r="N2" s="415"/>
      <c r="O2" s="415"/>
      <c r="P2" s="415"/>
      <c r="Q2" s="415"/>
      <c r="R2" s="415"/>
      <c r="S2" s="415"/>
      <c r="T2" s="415"/>
      <c r="U2" s="415"/>
      <c r="V2" s="415"/>
      <c r="W2" s="415"/>
      <c r="X2" s="415"/>
      <c r="Y2" s="415"/>
      <c r="Z2" s="415"/>
      <c r="AA2" s="415"/>
    </row>
    <row r="3" spans="2:27" x14ac:dyDescent="0.25">
      <c r="B3" s="415" t="s">
        <v>20</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row>
    <row r="4" spans="2:27" x14ac:dyDescent="0.25">
      <c r="B4" s="415" t="s">
        <v>100</v>
      </c>
      <c r="C4" s="415"/>
      <c r="D4" s="415"/>
      <c r="E4" s="415"/>
      <c r="F4" s="415"/>
      <c r="G4" s="415"/>
      <c r="H4" s="415"/>
      <c r="I4" s="415"/>
      <c r="J4" s="415"/>
      <c r="K4" s="415"/>
      <c r="L4" s="415"/>
      <c r="M4" s="415"/>
      <c r="N4" s="415"/>
      <c r="O4" s="415"/>
      <c r="P4" s="415"/>
      <c r="Q4" s="415"/>
      <c r="R4" s="415"/>
      <c r="S4" s="415"/>
      <c r="T4" s="415"/>
      <c r="U4" s="415"/>
      <c r="V4" s="415"/>
      <c r="W4" s="415"/>
      <c r="X4" s="415"/>
      <c r="Y4" s="415"/>
      <c r="Z4" s="415"/>
      <c r="AA4" s="415"/>
    </row>
    <row r="5" spans="2:27" ht="32.25" customHeight="1" thickBot="1" x14ac:dyDescent="0.3">
      <c r="B5" s="416" t="s">
        <v>26</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row>
    <row r="6" spans="2:27" ht="18" customHeight="1" thickBot="1" x14ac:dyDescent="0.3">
      <c r="B6" s="417" t="s">
        <v>32</v>
      </c>
      <c r="C6" s="407" t="s">
        <v>62</v>
      </c>
      <c r="D6" s="421" t="s">
        <v>1</v>
      </c>
      <c r="E6" s="407" t="s">
        <v>2</v>
      </c>
      <c r="F6" s="407" t="s">
        <v>28</v>
      </c>
      <c r="G6" s="407" t="s">
        <v>27</v>
      </c>
      <c r="H6" s="407" t="s">
        <v>3</v>
      </c>
      <c r="I6" s="407" t="s">
        <v>101</v>
      </c>
      <c r="J6" s="426" t="s">
        <v>31</v>
      </c>
      <c r="K6" s="393" t="s">
        <v>23</v>
      </c>
      <c r="L6" s="429"/>
      <c r="M6" s="429"/>
      <c r="N6" s="430"/>
      <c r="O6" s="430"/>
      <c r="P6" s="430"/>
      <c r="Q6" s="430"/>
      <c r="R6" s="430"/>
      <c r="S6" s="393" t="s">
        <v>24</v>
      </c>
      <c r="T6" s="394"/>
      <c r="U6" s="394"/>
      <c r="V6" s="394"/>
      <c r="W6" s="394"/>
      <c r="X6" s="395"/>
      <c r="Y6" s="396"/>
      <c r="Z6" s="410" t="s">
        <v>4</v>
      </c>
      <c r="AA6" s="412" t="s">
        <v>5</v>
      </c>
    </row>
    <row r="7" spans="2:27" ht="18" customHeight="1" x14ac:dyDescent="0.25">
      <c r="B7" s="418"/>
      <c r="C7" s="420"/>
      <c r="D7" s="422"/>
      <c r="E7" s="408"/>
      <c r="F7" s="408"/>
      <c r="G7" s="424"/>
      <c r="H7" s="408"/>
      <c r="I7" s="408"/>
      <c r="J7" s="427"/>
      <c r="K7" s="397" t="s">
        <v>25</v>
      </c>
      <c r="L7" s="398"/>
      <c r="M7" s="398"/>
      <c r="N7" s="398"/>
      <c r="O7" s="398"/>
      <c r="P7" s="398"/>
      <c r="Q7" s="398"/>
      <c r="R7" s="398"/>
      <c r="S7" s="399" t="s">
        <v>6</v>
      </c>
      <c r="T7" s="401" t="s">
        <v>7</v>
      </c>
      <c r="U7" s="401" t="s">
        <v>8</v>
      </c>
      <c r="V7" s="401" t="s">
        <v>9</v>
      </c>
      <c r="W7" s="401" t="s">
        <v>10</v>
      </c>
      <c r="X7" s="403" t="s">
        <v>11</v>
      </c>
      <c r="Y7" s="405" t="s">
        <v>12</v>
      </c>
      <c r="Z7" s="397"/>
      <c r="AA7" s="413"/>
    </row>
    <row r="8" spans="2:27" ht="45.75" customHeight="1" thickBot="1" x14ac:dyDescent="0.3">
      <c r="B8" s="419"/>
      <c r="C8" s="409"/>
      <c r="D8" s="423"/>
      <c r="E8" s="409"/>
      <c r="F8" s="409"/>
      <c r="G8" s="425"/>
      <c r="H8" s="409"/>
      <c r="I8" s="409"/>
      <c r="J8" s="428"/>
      <c r="K8" s="41">
        <v>5</v>
      </c>
      <c r="L8" s="60">
        <v>6</v>
      </c>
      <c r="M8" s="60">
        <v>7</v>
      </c>
      <c r="N8" s="42">
        <v>8</v>
      </c>
      <c r="O8" s="42">
        <v>9</v>
      </c>
      <c r="P8" s="42">
        <v>10</v>
      </c>
      <c r="Q8" s="43">
        <v>11</v>
      </c>
      <c r="R8" s="42">
        <v>12</v>
      </c>
      <c r="S8" s="400"/>
      <c r="T8" s="402"/>
      <c r="U8" s="402"/>
      <c r="V8" s="402"/>
      <c r="W8" s="402"/>
      <c r="X8" s="404"/>
      <c r="Y8" s="406"/>
      <c r="Z8" s="411"/>
      <c r="AA8" s="414"/>
    </row>
    <row r="9" spans="2:27" ht="20.100000000000001" customHeight="1" x14ac:dyDescent="0.25">
      <c r="B9" s="26">
        <v>1</v>
      </c>
      <c r="C9" s="77" t="s">
        <v>95</v>
      </c>
      <c r="D9" s="78"/>
      <c r="E9" s="78"/>
      <c r="F9" s="27"/>
      <c r="G9" s="27"/>
      <c r="H9" s="61"/>
      <c r="I9" s="61"/>
      <c r="J9" s="28"/>
      <c r="K9" s="1"/>
      <c r="L9" s="62"/>
      <c r="M9" s="62"/>
      <c r="N9" s="2"/>
      <c r="O9" s="2"/>
      <c r="P9" s="2"/>
      <c r="Q9" s="2"/>
      <c r="R9" s="2"/>
      <c r="S9" s="1"/>
      <c r="T9" s="62"/>
      <c r="U9" s="62"/>
      <c r="V9" s="62"/>
      <c r="W9" s="62"/>
      <c r="X9" s="2"/>
      <c r="Y9" s="2"/>
      <c r="Z9" s="3"/>
      <c r="AA9" s="4" t="s">
        <v>34</v>
      </c>
    </row>
    <row r="10" spans="2:27" ht="30" customHeight="1" x14ac:dyDescent="0.25">
      <c r="B10" s="5">
        <v>2</v>
      </c>
      <c r="C10" s="79" t="s">
        <v>33</v>
      </c>
      <c r="D10" s="80"/>
      <c r="E10" s="80"/>
      <c r="F10" s="7"/>
      <c r="G10" s="7"/>
      <c r="H10" s="8">
        <v>2</v>
      </c>
      <c r="I10" s="8">
        <v>60</v>
      </c>
      <c r="J10" s="9">
        <v>4</v>
      </c>
      <c r="K10" s="10">
        <v>16</v>
      </c>
      <c r="L10" s="8">
        <v>13</v>
      </c>
      <c r="M10" s="8"/>
      <c r="N10" s="11"/>
      <c r="O10" s="11"/>
      <c r="P10" s="11"/>
      <c r="Q10" s="11"/>
      <c r="R10" s="11"/>
      <c r="S10" s="10"/>
      <c r="T10" s="8"/>
      <c r="U10" s="8"/>
      <c r="V10" s="8">
        <v>2</v>
      </c>
      <c r="W10" s="8"/>
      <c r="X10" s="11">
        <v>2</v>
      </c>
      <c r="Y10" s="11"/>
      <c r="Z10" s="12"/>
      <c r="AA10" s="13" t="s">
        <v>35</v>
      </c>
    </row>
    <row r="11" spans="2:27" ht="30" customHeight="1" x14ac:dyDescent="0.25">
      <c r="B11" s="5">
        <v>3</v>
      </c>
      <c r="C11" s="79" t="s">
        <v>102</v>
      </c>
      <c r="D11" s="80"/>
      <c r="E11" s="80"/>
      <c r="F11" s="7"/>
      <c r="G11" s="7"/>
      <c r="H11" s="8"/>
      <c r="I11" s="8"/>
      <c r="J11" s="9"/>
      <c r="K11" s="10"/>
      <c r="L11" s="8"/>
      <c r="M11" s="8"/>
      <c r="N11" s="11"/>
      <c r="O11" s="11"/>
      <c r="P11" s="11"/>
      <c r="Q11" s="11"/>
      <c r="R11" s="11"/>
      <c r="S11" s="10"/>
      <c r="T11" s="8"/>
      <c r="U11" s="8"/>
      <c r="V11" s="8"/>
      <c r="W11" s="8"/>
      <c r="X11" s="11"/>
      <c r="Y11" s="11"/>
      <c r="Z11" s="12"/>
      <c r="AA11" s="13"/>
    </row>
    <row r="12" spans="2:27" ht="20.100000000000001" customHeight="1" x14ac:dyDescent="0.25">
      <c r="B12" s="5">
        <v>4</v>
      </c>
      <c r="C12" s="79" t="s">
        <v>102</v>
      </c>
      <c r="D12" s="80"/>
      <c r="E12" s="80"/>
      <c r="F12" s="7"/>
      <c r="G12" s="7"/>
      <c r="H12" s="8"/>
      <c r="I12" s="8"/>
      <c r="J12" s="9"/>
      <c r="K12" s="10"/>
      <c r="L12" s="8"/>
      <c r="M12" s="8"/>
      <c r="N12" s="11"/>
      <c r="O12" s="11"/>
      <c r="P12" s="11"/>
      <c r="Q12" s="11"/>
      <c r="R12" s="11"/>
      <c r="S12" s="10"/>
      <c r="T12" s="8"/>
      <c r="U12" s="8"/>
      <c r="V12" s="8"/>
      <c r="W12" s="8"/>
      <c r="X12" s="11"/>
      <c r="Y12" s="11"/>
      <c r="Z12" s="12"/>
      <c r="AA12" s="13"/>
    </row>
    <row r="13" spans="2:27" ht="20.100000000000001" customHeight="1" x14ac:dyDescent="0.25">
      <c r="B13" s="5">
        <v>5</v>
      </c>
      <c r="C13" s="79" t="s">
        <v>63</v>
      </c>
      <c r="D13" s="80"/>
      <c r="E13" s="80"/>
      <c r="F13" s="7"/>
      <c r="G13" s="7"/>
      <c r="H13" s="8"/>
      <c r="I13" s="8"/>
      <c r="J13" s="9"/>
      <c r="K13" s="10"/>
      <c r="L13" s="8"/>
      <c r="M13" s="8"/>
      <c r="N13" s="11"/>
      <c r="O13" s="11"/>
      <c r="P13" s="11"/>
      <c r="Q13" s="11"/>
      <c r="R13" s="11"/>
      <c r="S13" s="10"/>
      <c r="T13" s="8"/>
      <c r="U13" s="8"/>
      <c r="V13" s="8"/>
      <c r="W13" s="8"/>
      <c r="X13" s="11"/>
      <c r="Y13" s="11"/>
      <c r="Z13" s="12"/>
      <c r="AA13" s="13"/>
    </row>
    <row r="14" spans="2:27" ht="20.100000000000001" customHeight="1" x14ac:dyDescent="0.25">
      <c r="B14" s="5">
        <v>6</v>
      </c>
      <c r="C14" s="79"/>
      <c r="D14" s="80"/>
      <c r="E14" s="80"/>
      <c r="F14" s="7"/>
      <c r="G14" s="7"/>
      <c r="H14" s="8"/>
      <c r="I14" s="8"/>
      <c r="J14" s="9"/>
      <c r="K14" s="10"/>
      <c r="L14" s="8"/>
      <c r="M14" s="8"/>
      <c r="N14" s="11"/>
      <c r="O14" s="11"/>
      <c r="P14" s="11"/>
      <c r="Q14" s="11"/>
      <c r="R14" s="11"/>
      <c r="S14" s="10"/>
      <c r="T14" s="8"/>
      <c r="U14" s="8"/>
      <c r="V14" s="8"/>
      <c r="W14" s="8"/>
      <c r="X14" s="11"/>
      <c r="Y14" s="11"/>
      <c r="Z14" s="12"/>
      <c r="AA14" s="13"/>
    </row>
    <row r="15" spans="2:27" ht="30" customHeight="1" x14ac:dyDescent="0.25">
      <c r="B15" s="5">
        <v>7</v>
      </c>
      <c r="C15" s="79"/>
      <c r="D15" s="80"/>
      <c r="E15" s="80"/>
      <c r="F15" s="7"/>
      <c r="G15" s="7"/>
      <c r="H15" s="8"/>
      <c r="I15" s="8"/>
      <c r="J15" s="9"/>
      <c r="K15" s="10"/>
      <c r="L15" s="8"/>
      <c r="M15" s="8"/>
      <c r="N15" s="11"/>
      <c r="O15" s="11"/>
      <c r="P15" s="11"/>
      <c r="Q15" s="11"/>
      <c r="R15" s="11"/>
      <c r="S15" s="10"/>
      <c r="T15" s="8"/>
      <c r="U15" s="8"/>
      <c r="V15" s="8"/>
      <c r="W15" s="8"/>
      <c r="X15" s="11"/>
      <c r="Y15" s="11"/>
      <c r="Z15" s="12"/>
      <c r="AA15" s="13"/>
    </row>
    <row r="16" spans="2:27" ht="20.100000000000001" customHeight="1" x14ac:dyDescent="0.25">
      <c r="B16" s="5">
        <v>8</v>
      </c>
      <c r="C16" s="79"/>
      <c r="D16" s="80"/>
      <c r="E16" s="80"/>
      <c r="F16" s="7"/>
      <c r="G16" s="7"/>
      <c r="H16" s="8"/>
      <c r="I16" s="8"/>
      <c r="J16" s="9"/>
      <c r="K16" s="10"/>
      <c r="L16" s="8"/>
      <c r="M16" s="8"/>
      <c r="N16" s="11"/>
      <c r="O16" s="11"/>
      <c r="P16" s="11"/>
      <c r="Q16" s="11"/>
      <c r="R16" s="11"/>
      <c r="S16" s="10"/>
      <c r="T16" s="8"/>
      <c r="U16" s="8"/>
      <c r="V16" s="8"/>
      <c r="W16" s="8"/>
      <c r="X16" s="11"/>
      <c r="Y16" s="11"/>
      <c r="Z16" s="12"/>
      <c r="AA16" s="13"/>
    </row>
    <row r="17" spans="2:27" ht="20.100000000000001" customHeight="1" x14ac:dyDescent="0.25">
      <c r="B17" s="5">
        <v>9</v>
      </c>
      <c r="C17" s="79"/>
      <c r="D17" s="80"/>
      <c r="E17" s="80"/>
      <c r="F17" s="7"/>
      <c r="G17" s="7"/>
      <c r="H17" s="8"/>
      <c r="I17" s="8"/>
      <c r="J17" s="9"/>
      <c r="K17" s="10"/>
      <c r="L17" s="8"/>
      <c r="M17" s="8"/>
      <c r="N17" s="11"/>
      <c r="O17" s="11"/>
      <c r="P17" s="11"/>
      <c r="Q17" s="11"/>
      <c r="R17" s="11"/>
      <c r="S17" s="10"/>
      <c r="T17" s="8"/>
      <c r="U17" s="8"/>
      <c r="V17" s="8"/>
      <c r="W17" s="8"/>
      <c r="X17" s="11"/>
      <c r="Y17" s="11"/>
      <c r="Z17" s="12"/>
      <c r="AA17" s="13"/>
    </row>
    <row r="18" spans="2:27" ht="20.100000000000001" customHeight="1" x14ac:dyDescent="0.25">
      <c r="B18" s="5">
        <v>10</v>
      </c>
      <c r="C18" s="79"/>
      <c r="D18" s="80"/>
      <c r="E18" s="80"/>
      <c r="F18" s="7"/>
      <c r="G18" s="7"/>
      <c r="H18" s="8"/>
      <c r="I18" s="8"/>
      <c r="J18" s="9"/>
      <c r="K18" s="10"/>
      <c r="L18" s="8"/>
      <c r="M18" s="8"/>
      <c r="N18" s="11"/>
      <c r="O18" s="11"/>
      <c r="P18" s="11"/>
      <c r="Q18" s="11"/>
      <c r="R18" s="11"/>
      <c r="S18" s="10"/>
      <c r="T18" s="8"/>
      <c r="U18" s="8"/>
      <c r="V18" s="8"/>
      <c r="W18" s="8"/>
      <c r="X18" s="11"/>
      <c r="Y18" s="11"/>
      <c r="Z18" s="14"/>
      <c r="AA18" s="13"/>
    </row>
    <row r="19" spans="2:27" ht="20.100000000000001" customHeight="1" x14ac:dyDescent="0.25">
      <c r="B19" s="5">
        <v>11</v>
      </c>
      <c r="C19" s="79"/>
      <c r="D19" s="64"/>
      <c r="E19" s="64"/>
      <c r="F19" s="7"/>
      <c r="G19" s="7"/>
      <c r="H19" s="8"/>
      <c r="I19" s="8"/>
      <c r="J19" s="9"/>
      <c r="K19" s="10"/>
      <c r="L19" s="8"/>
      <c r="M19" s="8"/>
      <c r="N19" s="11"/>
      <c r="O19" s="11"/>
      <c r="P19" s="11"/>
      <c r="Q19" s="11"/>
      <c r="R19" s="11"/>
      <c r="S19" s="10"/>
      <c r="T19" s="8"/>
      <c r="U19" s="8"/>
      <c r="V19" s="8"/>
      <c r="W19" s="8"/>
      <c r="X19" s="11"/>
      <c r="Y19" s="11"/>
      <c r="Z19" s="14"/>
      <c r="AA19" s="13"/>
    </row>
    <row r="20" spans="2:27" ht="20.100000000000001" customHeight="1" x14ac:dyDescent="0.25">
      <c r="B20" s="5">
        <v>12</v>
      </c>
      <c r="C20" s="6"/>
      <c r="D20" s="64"/>
      <c r="E20" s="64"/>
      <c r="F20" s="7"/>
      <c r="G20" s="7"/>
      <c r="H20" s="8"/>
      <c r="I20" s="8"/>
      <c r="J20" s="9"/>
      <c r="K20" s="10"/>
      <c r="L20" s="8"/>
      <c r="M20" s="8"/>
      <c r="N20" s="11"/>
      <c r="O20" s="11"/>
      <c r="P20" s="11"/>
      <c r="Q20" s="11"/>
      <c r="R20" s="11"/>
      <c r="S20" s="10"/>
      <c r="T20" s="8"/>
      <c r="U20" s="8"/>
      <c r="V20" s="8"/>
      <c r="W20" s="8"/>
      <c r="X20" s="11"/>
      <c r="Y20" s="11"/>
      <c r="Z20" s="14"/>
      <c r="AA20" s="13"/>
    </row>
    <row r="21" spans="2:27" ht="20.100000000000001" customHeight="1" x14ac:dyDescent="0.25">
      <c r="B21" s="5">
        <v>13</v>
      </c>
      <c r="C21" s="6"/>
      <c r="D21" s="64"/>
      <c r="E21" s="64"/>
      <c r="F21" s="7"/>
      <c r="G21" s="7"/>
      <c r="H21" s="8"/>
      <c r="I21" s="8"/>
      <c r="J21" s="9"/>
      <c r="K21" s="10"/>
      <c r="L21" s="8"/>
      <c r="M21" s="8"/>
      <c r="N21" s="11"/>
      <c r="O21" s="11"/>
      <c r="P21" s="11"/>
      <c r="Q21" s="11"/>
      <c r="R21" s="11"/>
      <c r="S21" s="10"/>
      <c r="T21" s="8"/>
      <c r="U21" s="8"/>
      <c r="V21" s="8"/>
      <c r="W21" s="8"/>
      <c r="X21" s="11"/>
      <c r="Y21" s="11"/>
      <c r="Z21" s="14"/>
      <c r="AA21" s="13"/>
    </row>
    <row r="22" spans="2:27" ht="20.100000000000001" customHeight="1" thickBot="1" x14ac:dyDescent="0.3">
      <c r="B22" s="15">
        <v>14</v>
      </c>
      <c r="C22" s="16"/>
      <c r="D22" s="65"/>
      <c r="E22" s="65"/>
      <c r="F22" s="17"/>
      <c r="G22" s="17"/>
      <c r="H22" s="63"/>
      <c r="I22" s="63"/>
      <c r="J22" s="18"/>
      <c r="K22" s="19"/>
      <c r="L22" s="63"/>
      <c r="M22" s="63"/>
      <c r="N22" s="20"/>
      <c r="O22" s="20"/>
      <c r="P22" s="20"/>
      <c r="Q22" s="20"/>
      <c r="R22" s="20"/>
      <c r="S22" s="19"/>
      <c r="T22" s="63"/>
      <c r="U22" s="63"/>
      <c r="V22" s="63"/>
      <c r="W22" s="63"/>
      <c r="X22" s="20"/>
      <c r="Y22" s="20"/>
      <c r="Z22" s="21"/>
      <c r="AA22" s="22"/>
    </row>
    <row r="23" spans="2:27" x14ac:dyDescent="0.25">
      <c r="B23" s="66"/>
      <c r="C23" s="66"/>
      <c r="D23" s="66"/>
      <c r="E23" s="66"/>
      <c r="F23" s="66"/>
      <c r="G23" s="66"/>
      <c r="H23" s="66"/>
      <c r="I23" s="66"/>
      <c r="J23" s="66"/>
      <c r="K23" s="66"/>
      <c r="L23" s="388"/>
      <c r="M23" s="388"/>
      <c r="N23" s="388"/>
      <c r="O23" s="388"/>
      <c r="P23" s="388"/>
      <c r="Q23" s="388"/>
      <c r="R23" s="388"/>
      <c r="S23" s="388"/>
      <c r="T23" s="388"/>
      <c r="U23" s="388"/>
      <c r="V23" s="66"/>
      <c r="W23" s="66"/>
      <c r="X23" s="66"/>
      <c r="Y23" s="66"/>
      <c r="Z23" s="23"/>
      <c r="AA23" s="66"/>
    </row>
    <row r="24" spans="2:27" x14ac:dyDescent="0.25">
      <c r="B24" s="389" t="s">
        <v>103</v>
      </c>
      <c r="C24" s="389"/>
      <c r="D24" s="389"/>
      <c r="E24" s="66"/>
      <c r="F24" s="66"/>
      <c r="G24" s="66"/>
      <c r="H24" s="66"/>
      <c r="I24" s="66"/>
      <c r="J24" s="66"/>
      <c r="K24" s="66"/>
      <c r="L24" s="66"/>
      <c r="M24" s="431"/>
      <c r="N24" s="431"/>
      <c r="O24" s="431"/>
      <c r="P24" s="431"/>
      <c r="Q24" s="431"/>
      <c r="R24" s="431"/>
      <c r="S24" s="431"/>
      <c r="T24" s="431"/>
      <c r="U24" s="431"/>
      <c r="V24" s="431"/>
      <c r="W24" s="431"/>
      <c r="X24" s="431"/>
      <c r="Y24" s="431"/>
      <c r="Z24" s="431"/>
      <c r="AA24" s="66"/>
    </row>
    <row r="25" spans="2:27" x14ac:dyDescent="0.25">
      <c r="B25" s="391" t="s">
        <v>22</v>
      </c>
      <c r="C25" s="391"/>
      <c r="D25" s="391"/>
      <c r="E25" s="391"/>
      <c r="F25" s="66"/>
      <c r="G25" s="66"/>
      <c r="H25" s="66"/>
      <c r="I25" s="66"/>
      <c r="J25" s="66"/>
      <c r="K25" s="66"/>
      <c r="L25" s="66"/>
      <c r="M25" s="66"/>
      <c r="N25" s="66"/>
      <c r="O25" s="66"/>
      <c r="P25" s="66"/>
      <c r="Q25" s="66"/>
      <c r="R25" s="66"/>
      <c r="S25" s="66"/>
      <c r="T25" s="66"/>
      <c r="U25" s="66"/>
      <c r="V25" s="66"/>
      <c r="W25" s="66"/>
      <c r="X25" s="66"/>
      <c r="Y25" s="66"/>
      <c r="Z25" s="66"/>
      <c r="AA25" s="66"/>
    </row>
    <row r="26" spans="2:27" x14ac:dyDescent="0.25">
      <c r="B26" s="388" t="s">
        <v>19</v>
      </c>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row>
    <row r="27" spans="2:27" x14ac:dyDescent="0.25">
      <c r="B27" s="24"/>
      <c r="C27" s="24"/>
      <c r="D27" s="24"/>
      <c r="E27" s="24"/>
      <c r="F27" s="24"/>
      <c r="G27" s="24"/>
      <c r="H27" s="24"/>
      <c r="I27" s="24"/>
      <c r="J27" s="24"/>
      <c r="K27" s="24"/>
      <c r="L27" s="24"/>
      <c r="M27" s="388"/>
      <c r="N27" s="388"/>
      <c r="O27" s="388"/>
      <c r="P27" s="388"/>
      <c r="Q27" s="388"/>
      <c r="R27" s="388"/>
      <c r="S27" s="24"/>
      <c r="T27" s="24"/>
      <c r="U27" s="24"/>
      <c r="V27" s="24"/>
      <c r="W27" s="24"/>
      <c r="X27" s="24"/>
      <c r="Y27" s="24"/>
      <c r="Z27" s="24"/>
      <c r="AA27" s="24"/>
    </row>
    <row r="28" spans="2:27" ht="33.75" customHeight="1" x14ac:dyDescent="0.25">
      <c r="B28" s="432" t="s">
        <v>29</v>
      </c>
      <c r="C28" s="433"/>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row>
    <row r="29" spans="2:27" x14ac:dyDescent="0.25">
      <c r="B29" s="66"/>
      <c r="C29" s="434" t="s">
        <v>30</v>
      </c>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row>
    <row r="30" spans="2:27" ht="23.25" customHeight="1" x14ac:dyDescent="0.25">
      <c r="B30" s="67" t="s">
        <v>13</v>
      </c>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row>
    <row r="32" spans="2:27" ht="15.75" customHeight="1" x14ac:dyDescent="0.25">
      <c r="X32" s="435"/>
      <c r="Y32" s="435"/>
      <c r="Z32" s="435"/>
    </row>
    <row r="33" spans="1:27" s="66" customFormat="1" x14ac:dyDescent="0.25">
      <c r="B33" s="436" t="s">
        <v>14</v>
      </c>
      <c r="C33" s="436"/>
      <c r="D33" s="436"/>
      <c r="E33" s="24"/>
      <c r="F33" s="24"/>
      <c r="G33" s="24"/>
      <c r="M33" s="24"/>
      <c r="N33" s="24"/>
      <c r="O33" s="24"/>
      <c r="P33" s="24"/>
      <c r="Q33" s="24"/>
      <c r="R33" s="24"/>
      <c r="S33" s="24"/>
      <c r="T33" s="24"/>
      <c r="U33" s="389" t="s">
        <v>104</v>
      </c>
      <c r="V33" s="389"/>
      <c r="W33" s="389"/>
      <c r="X33" s="389"/>
      <c r="Y33" s="389"/>
      <c r="Z33" s="389"/>
    </row>
    <row r="34" spans="1:27" s="66" customFormat="1" x14ac:dyDescent="0.25">
      <c r="A34" s="24"/>
      <c r="B34" s="388" t="s">
        <v>105</v>
      </c>
      <c r="C34" s="388"/>
      <c r="D34" s="24" t="s">
        <v>16</v>
      </c>
      <c r="E34" s="24"/>
      <c r="F34" s="24"/>
      <c r="G34" s="24"/>
    </row>
    <row r="35" spans="1:27" s="66" customFormat="1" x14ac:dyDescent="0.25">
      <c r="B35" s="389" t="s">
        <v>36</v>
      </c>
      <c r="C35" s="389"/>
      <c r="D35" s="389"/>
      <c r="E35" s="24"/>
      <c r="F35" s="24"/>
      <c r="G35" s="24"/>
    </row>
    <row r="36" spans="1:27" s="66" customFormat="1" x14ac:dyDescent="0.25">
      <c r="C36" s="66" t="s">
        <v>17</v>
      </c>
      <c r="D36" s="24"/>
      <c r="E36" s="24"/>
      <c r="F36" s="24"/>
      <c r="G36" s="24"/>
      <c r="H36" s="24"/>
      <c r="I36" s="24"/>
      <c r="J36" s="24"/>
      <c r="K36" s="24"/>
      <c r="L36" s="24"/>
      <c r="M36" s="24"/>
      <c r="N36" s="24"/>
      <c r="O36" s="24"/>
      <c r="P36" s="24"/>
      <c r="Q36" s="24"/>
      <c r="R36" s="24"/>
      <c r="S36" s="24"/>
      <c r="T36" s="24"/>
      <c r="U36" s="24"/>
      <c r="V36" s="24"/>
      <c r="W36" s="24"/>
      <c r="X36" s="24"/>
    </row>
    <row r="37" spans="1:27" s="66" customFormat="1" x14ac:dyDescent="0.25">
      <c r="D37" s="24"/>
      <c r="E37" s="24"/>
      <c r="F37" s="24"/>
      <c r="G37" s="24"/>
      <c r="H37" s="24"/>
      <c r="I37" s="24"/>
      <c r="J37" s="24"/>
      <c r="K37" s="24"/>
      <c r="L37" s="24"/>
      <c r="M37" s="24"/>
      <c r="N37" s="24"/>
      <c r="O37" s="24"/>
      <c r="P37" s="24"/>
      <c r="Q37" s="24"/>
      <c r="R37" s="24"/>
      <c r="S37" s="24"/>
      <c r="T37" s="24"/>
      <c r="U37" s="24"/>
      <c r="V37" s="24"/>
      <c r="W37" s="24"/>
      <c r="X37" s="24"/>
    </row>
    <row r="38" spans="1:27" s="66" customFormat="1" x14ac:dyDescent="0.25">
      <c r="B38" s="390" t="s">
        <v>37</v>
      </c>
      <c r="C38" s="390"/>
      <c r="D38" s="390"/>
      <c r="E38" s="390"/>
      <c r="F38" s="390"/>
      <c r="G38" s="390"/>
      <c r="H38" s="390"/>
      <c r="I38" s="390"/>
      <c r="J38" s="390"/>
      <c r="K38" s="390"/>
      <c r="L38" s="390"/>
      <c r="M38" s="390"/>
      <c r="N38" s="390"/>
      <c r="O38" s="390"/>
      <c r="P38" s="390"/>
      <c r="Q38" s="390"/>
      <c r="R38" s="390"/>
      <c r="S38" s="390"/>
      <c r="T38" s="390"/>
      <c r="U38" s="390"/>
      <c r="V38" s="390"/>
      <c r="W38" s="390"/>
    </row>
    <row r="39" spans="1:27" s="66" customFormat="1" x14ac:dyDescent="0.25">
      <c r="B39" s="390" t="s">
        <v>38</v>
      </c>
      <c r="C39" s="390"/>
      <c r="D39" s="390"/>
      <c r="E39" s="391"/>
      <c r="F39" s="24"/>
      <c r="G39" s="24"/>
      <c r="L39" s="392"/>
      <c r="M39" s="391"/>
      <c r="N39" s="391"/>
      <c r="O39" s="391"/>
      <c r="P39" s="391"/>
      <c r="Q39" s="391"/>
      <c r="R39" s="391"/>
    </row>
    <row r="40" spans="1:27" s="66" customFormat="1" x14ac:dyDescent="0.25">
      <c r="A40" s="387" t="s">
        <v>106</v>
      </c>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row>
    <row r="41" spans="1:27" s="66" customFormat="1" x14ac:dyDescent="0.25">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row>
    <row r="42" spans="1:27" s="66" customFormat="1" x14ac:dyDescent="0.25">
      <c r="A42" s="387" t="s">
        <v>21</v>
      </c>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row>
    <row r="43" spans="1:27" s="66" customFormat="1" x14ac:dyDescent="0.25">
      <c r="A43" s="387" t="s">
        <v>18</v>
      </c>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row>
  </sheetData>
  <mergeCells count="44">
    <mergeCell ref="M27:R27"/>
    <mergeCell ref="B28:AA28"/>
    <mergeCell ref="C29:AA30"/>
    <mergeCell ref="X32:Z32"/>
    <mergeCell ref="B33:D33"/>
    <mergeCell ref="U33:Z33"/>
    <mergeCell ref="L23:U23"/>
    <mergeCell ref="B24:D24"/>
    <mergeCell ref="M24:Z24"/>
    <mergeCell ref="B25:E25"/>
    <mergeCell ref="B26:AA26"/>
    <mergeCell ref="I6:I8"/>
    <mergeCell ref="Z6:Z8"/>
    <mergeCell ref="AA6:AA8"/>
    <mergeCell ref="B2:AA2"/>
    <mergeCell ref="B3:AA3"/>
    <mergeCell ref="B4:AA4"/>
    <mergeCell ref="B5:AA5"/>
    <mergeCell ref="B6:B8"/>
    <mergeCell ref="C6:C8"/>
    <mergeCell ref="D6:D8"/>
    <mergeCell ref="E6:E8"/>
    <mergeCell ref="F6:F8"/>
    <mergeCell ref="G6:G8"/>
    <mergeCell ref="H6:H8"/>
    <mergeCell ref="J6:J8"/>
    <mergeCell ref="K6:R6"/>
    <mergeCell ref="S6:Y6"/>
    <mergeCell ref="K7:R7"/>
    <mergeCell ref="S7:S8"/>
    <mergeCell ref="T7:T8"/>
    <mergeCell ref="U7:U8"/>
    <mergeCell ref="V7:V8"/>
    <mergeCell ref="W7:W8"/>
    <mergeCell ref="X7:X8"/>
    <mergeCell ref="Y7:Y8"/>
    <mergeCell ref="A40:AA40"/>
    <mergeCell ref="A42:AA42"/>
    <mergeCell ref="A43:AA43"/>
    <mergeCell ref="B34:C34"/>
    <mergeCell ref="B35:D35"/>
    <mergeCell ref="B38:W38"/>
    <mergeCell ref="B39:E39"/>
    <mergeCell ref="L39:R39"/>
  </mergeCells>
  <pageMargins left="0.11811023622047245" right="0.11811023622047245" top="0.15748031496062992" bottom="0.15748031496062992" header="0.11811023622047245" footer="0.11811023622047245"/>
  <pageSetup paperSize="9" scale="66" fitToHeight="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3"/>
  <sheetViews>
    <sheetView workbookViewId="0">
      <selection activeCell="D15" sqref="D15"/>
    </sheetView>
  </sheetViews>
  <sheetFormatPr defaultRowHeight="15.75" x14ac:dyDescent="0.25"/>
  <cols>
    <col min="1" max="1" width="2" style="25" customWidth="1"/>
    <col min="2" max="2" width="3.625" style="25" customWidth="1"/>
    <col min="3" max="3" width="17" style="25" customWidth="1"/>
    <col min="4" max="4" width="16" style="25" customWidth="1"/>
    <col min="5" max="5" width="15" style="25" customWidth="1"/>
    <col min="6" max="6" width="11.375" style="25" customWidth="1"/>
    <col min="7" max="7" width="10.375" style="25" customWidth="1"/>
    <col min="8" max="8" width="11.25" style="25" customWidth="1"/>
    <col min="9" max="9" width="11.875" style="25" customWidth="1"/>
    <col min="10" max="10" width="14.625" style="25" customWidth="1"/>
    <col min="11" max="11" width="3.75" style="25" customWidth="1"/>
    <col min="12" max="12" width="3.5" style="25" customWidth="1"/>
    <col min="13" max="18" width="3.875" style="25" customWidth="1"/>
    <col min="19" max="25" width="4.875" style="25" customWidth="1"/>
    <col min="26" max="26" width="11.875" style="25" customWidth="1"/>
    <col min="27" max="27" width="15.125" style="25" customWidth="1"/>
    <col min="28" max="16384" width="9" style="25"/>
  </cols>
  <sheetData>
    <row r="1" spans="2:27" ht="12" customHeight="1" x14ac:dyDescent="0.25"/>
    <row r="2" spans="2:27" x14ac:dyDescent="0.25">
      <c r="B2" s="415" t="s">
        <v>0</v>
      </c>
      <c r="C2" s="415"/>
      <c r="D2" s="415"/>
      <c r="E2" s="415"/>
      <c r="F2" s="415"/>
      <c r="G2" s="415"/>
      <c r="H2" s="415"/>
      <c r="I2" s="415"/>
      <c r="J2" s="415"/>
      <c r="K2" s="415"/>
      <c r="L2" s="415"/>
      <c r="M2" s="415"/>
      <c r="N2" s="415"/>
      <c r="O2" s="415"/>
      <c r="P2" s="415"/>
      <c r="Q2" s="415"/>
      <c r="R2" s="415"/>
      <c r="S2" s="415"/>
      <c r="T2" s="415"/>
      <c r="U2" s="415"/>
      <c r="V2" s="415"/>
      <c r="W2" s="415"/>
      <c r="X2" s="415"/>
      <c r="Y2" s="415"/>
      <c r="Z2" s="415"/>
      <c r="AA2" s="415"/>
    </row>
    <row r="3" spans="2:27" x14ac:dyDescent="0.25">
      <c r="B3" s="415" t="s">
        <v>20</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row>
    <row r="4" spans="2:27" x14ac:dyDescent="0.25">
      <c r="B4" s="415" t="s">
        <v>100</v>
      </c>
      <c r="C4" s="415"/>
      <c r="D4" s="415"/>
      <c r="E4" s="415"/>
      <c r="F4" s="415"/>
      <c r="G4" s="415"/>
      <c r="H4" s="415"/>
      <c r="I4" s="415"/>
      <c r="J4" s="415"/>
      <c r="K4" s="415"/>
      <c r="L4" s="415"/>
      <c r="M4" s="415"/>
      <c r="N4" s="415"/>
      <c r="O4" s="415"/>
      <c r="P4" s="415"/>
      <c r="Q4" s="415"/>
      <c r="R4" s="415"/>
      <c r="S4" s="415"/>
      <c r="T4" s="415"/>
      <c r="U4" s="415"/>
      <c r="V4" s="415"/>
      <c r="W4" s="415"/>
      <c r="X4" s="415"/>
      <c r="Y4" s="415"/>
      <c r="Z4" s="415"/>
      <c r="AA4" s="415"/>
    </row>
    <row r="5" spans="2:27" ht="32.25" customHeight="1" thickBot="1" x14ac:dyDescent="0.3">
      <c r="B5" s="416" t="s">
        <v>61</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row>
    <row r="6" spans="2:27" ht="18" customHeight="1" thickBot="1" x14ac:dyDescent="0.3">
      <c r="B6" s="417" t="s">
        <v>32</v>
      </c>
      <c r="C6" s="407" t="s">
        <v>62</v>
      </c>
      <c r="D6" s="421" t="s">
        <v>1</v>
      </c>
      <c r="E6" s="407" t="s">
        <v>2</v>
      </c>
      <c r="F6" s="407" t="s">
        <v>28</v>
      </c>
      <c r="G6" s="407" t="s">
        <v>27</v>
      </c>
      <c r="H6" s="407" t="s">
        <v>3</v>
      </c>
      <c r="I6" s="407" t="s">
        <v>101</v>
      </c>
      <c r="J6" s="426" t="s">
        <v>31</v>
      </c>
      <c r="K6" s="393" t="s">
        <v>23</v>
      </c>
      <c r="L6" s="429"/>
      <c r="M6" s="429"/>
      <c r="N6" s="430"/>
      <c r="O6" s="430"/>
      <c r="P6" s="430"/>
      <c r="Q6" s="430"/>
      <c r="R6" s="430"/>
      <c r="S6" s="393" t="s">
        <v>24</v>
      </c>
      <c r="T6" s="394"/>
      <c r="U6" s="394"/>
      <c r="V6" s="394"/>
      <c r="W6" s="394"/>
      <c r="X6" s="395"/>
      <c r="Y6" s="396"/>
      <c r="Z6" s="410" t="s">
        <v>4</v>
      </c>
      <c r="AA6" s="412" t="s">
        <v>5</v>
      </c>
    </row>
    <row r="7" spans="2:27" ht="18" customHeight="1" x14ac:dyDescent="0.25">
      <c r="B7" s="418"/>
      <c r="C7" s="420"/>
      <c r="D7" s="422"/>
      <c r="E7" s="408"/>
      <c r="F7" s="408"/>
      <c r="G7" s="424"/>
      <c r="H7" s="408"/>
      <c r="I7" s="408"/>
      <c r="J7" s="427"/>
      <c r="K7" s="397" t="s">
        <v>25</v>
      </c>
      <c r="L7" s="398"/>
      <c r="M7" s="398"/>
      <c r="N7" s="398"/>
      <c r="O7" s="398"/>
      <c r="P7" s="398"/>
      <c r="Q7" s="398"/>
      <c r="R7" s="398"/>
      <c r="S7" s="399" t="s">
        <v>6</v>
      </c>
      <c r="T7" s="401" t="s">
        <v>7</v>
      </c>
      <c r="U7" s="401" t="s">
        <v>8</v>
      </c>
      <c r="V7" s="401" t="s">
        <v>9</v>
      </c>
      <c r="W7" s="401" t="s">
        <v>10</v>
      </c>
      <c r="X7" s="403" t="s">
        <v>11</v>
      </c>
      <c r="Y7" s="405" t="s">
        <v>12</v>
      </c>
      <c r="Z7" s="397"/>
      <c r="AA7" s="413"/>
    </row>
    <row r="8" spans="2:27" ht="45.75" customHeight="1" thickBot="1" x14ac:dyDescent="0.3">
      <c r="B8" s="419"/>
      <c r="C8" s="409"/>
      <c r="D8" s="423"/>
      <c r="E8" s="409"/>
      <c r="F8" s="409"/>
      <c r="G8" s="425"/>
      <c r="H8" s="409"/>
      <c r="I8" s="409"/>
      <c r="J8" s="428"/>
      <c r="K8" s="41">
        <v>5</v>
      </c>
      <c r="L8" s="60">
        <v>6</v>
      </c>
      <c r="M8" s="60">
        <v>7</v>
      </c>
      <c r="N8" s="42">
        <v>8</v>
      </c>
      <c r="O8" s="42">
        <v>9</v>
      </c>
      <c r="P8" s="42">
        <v>10</v>
      </c>
      <c r="Q8" s="43">
        <v>11</v>
      </c>
      <c r="R8" s="42">
        <v>12</v>
      </c>
      <c r="S8" s="400"/>
      <c r="T8" s="402"/>
      <c r="U8" s="402"/>
      <c r="V8" s="402"/>
      <c r="W8" s="402"/>
      <c r="X8" s="404"/>
      <c r="Y8" s="406"/>
      <c r="Z8" s="411"/>
      <c r="AA8" s="414"/>
    </row>
    <row r="9" spans="2:27" ht="20.100000000000001" customHeight="1" x14ac:dyDescent="0.25">
      <c r="B9" s="26">
        <v>1</v>
      </c>
      <c r="C9" s="77" t="s">
        <v>95</v>
      </c>
      <c r="D9" s="78"/>
      <c r="E9" s="78"/>
      <c r="F9" s="27"/>
      <c r="G9" s="27"/>
      <c r="H9" s="61"/>
      <c r="I9" s="61"/>
      <c r="J9" s="28"/>
      <c r="K9" s="1"/>
      <c r="L9" s="62"/>
      <c r="M9" s="62"/>
      <c r="N9" s="2"/>
      <c r="O9" s="2"/>
      <c r="P9" s="2"/>
      <c r="Q9" s="2"/>
      <c r="R9" s="2"/>
      <c r="S9" s="1"/>
      <c r="T9" s="62"/>
      <c r="U9" s="62"/>
      <c r="V9" s="62"/>
      <c r="W9" s="62"/>
      <c r="X9" s="2"/>
      <c r="Y9" s="2"/>
      <c r="Z9" s="3"/>
      <c r="AA9" s="4" t="s">
        <v>34</v>
      </c>
    </row>
    <row r="10" spans="2:27" ht="30" customHeight="1" x14ac:dyDescent="0.25">
      <c r="B10" s="5">
        <v>2</v>
      </c>
      <c r="C10" s="79" t="s">
        <v>33</v>
      </c>
      <c r="D10" s="80"/>
      <c r="E10" s="80"/>
      <c r="F10" s="7"/>
      <c r="G10" s="7"/>
      <c r="H10" s="8">
        <v>2</v>
      </c>
      <c r="I10" s="8">
        <v>60</v>
      </c>
      <c r="J10" s="9">
        <v>4</v>
      </c>
      <c r="K10" s="10">
        <v>16</v>
      </c>
      <c r="L10" s="8">
        <v>13</v>
      </c>
      <c r="M10" s="8"/>
      <c r="N10" s="11"/>
      <c r="O10" s="11"/>
      <c r="P10" s="11"/>
      <c r="Q10" s="11"/>
      <c r="R10" s="11"/>
      <c r="S10" s="10"/>
      <c r="T10" s="8"/>
      <c r="U10" s="8"/>
      <c r="V10" s="8">
        <v>2</v>
      </c>
      <c r="W10" s="8"/>
      <c r="X10" s="11">
        <v>2</v>
      </c>
      <c r="Y10" s="11"/>
      <c r="Z10" s="12"/>
      <c r="AA10" s="13" t="s">
        <v>35</v>
      </c>
    </row>
    <row r="11" spans="2:27" ht="30" customHeight="1" x14ac:dyDescent="0.25">
      <c r="B11" s="5">
        <v>3</v>
      </c>
      <c r="C11" s="79" t="s">
        <v>102</v>
      </c>
      <c r="D11" s="80"/>
      <c r="E11" s="80"/>
      <c r="F11" s="7"/>
      <c r="G11" s="7"/>
      <c r="H11" s="8"/>
      <c r="I11" s="8"/>
      <c r="J11" s="9"/>
      <c r="K11" s="10"/>
      <c r="L11" s="8"/>
      <c r="M11" s="8"/>
      <c r="N11" s="11"/>
      <c r="O11" s="11"/>
      <c r="P11" s="11"/>
      <c r="Q11" s="11"/>
      <c r="R11" s="11"/>
      <c r="S11" s="10"/>
      <c r="T11" s="8"/>
      <c r="U11" s="8"/>
      <c r="V11" s="8"/>
      <c r="W11" s="8"/>
      <c r="X11" s="11"/>
      <c r="Y11" s="11"/>
      <c r="Z11" s="12"/>
      <c r="AA11" s="13"/>
    </row>
    <row r="12" spans="2:27" ht="20.100000000000001" customHeight="1" x14ac:dyDescent="0.25">
      <c r="B12" s="5">
        <v>4</v>
      </c>
      <c r="C12" s="79" t="s">
        <v>102</v>
      </c>
      <c r="D12" s="80"/>
      <c r="E12" s="80"/>
      <c r="F12" s="7"/>
      <c r="G12" s="7"/>
      <c r="H12" s="8"/>
      <c r="I12" s="8"/>
      <c r="J12" s="9"/>
      <c r="K12" s="10"/>
      <c r="L12" s="8"/>
      <c r="M12" s="8"/>
      <c r="N12" s="11"/>
      <c r="O12" s="11"/>
      <c r="P12" s="11"/>
      <c r="Q12" s="11"/>
      <c r="R12" s="11"/>
      <c r="S12" s="10"/>
      <c r="T12" s="8"/>
      <c r="U12" s="8"/>
      <c r="V12" s="8"/>
      <c r="W12" s="8"/>
      <c r="X12" s="11"/>
      <c r="Y12" s="11"/>
      <c r="Z12" s="12"/>
      <c r="AA12" s="13"/>
    </row>
    <row r="13" spans="2:27" ht="20.100000000000001" customHeight="1" x14ac:dyDescent="0.25">
      <c r="B13" s="5">
        <v>5</v>
      </c>
      <c r="C13" s="79" t="s">
        <v>63</v>
      </c>
      <c r="D13" s="80"/>
      <c r="E13" s="80"/>
      <c r="F13" s="7"/>
      <c r="G13" s="7"/>
      <c r="H13" s="8"/>
      <c r="I13" s="8"/>
      <c r="J13" s="9"/>
      <c r="K13" s="10"/>
      <c r="L13" s="8"/>
      <c r="M13" s="8"/>
      <c r="N13" s="11"/>
      <c r="O13" s="11"/>
      <c r="P13" s="11"/>
      <c r="Q13" s="11"/>
      <c r="R13" s="11"/>
      <c r="S13" s="10"/>
      <c r="T13" s="8"/>
      <c r="U13" s="8"/>
      <c r="V13" s="8"/>
      <c r="W13" s="8"/>
      <c r="X13" s="11"/>
      <c r="Y13" s="11"/>
      <c r="Z13" s="12"/>
      <c r="AA13" s="13"/>
    </row>
    <row r="14" spans="2:27" ht="20.100000000000001" customHeight="1" x14ac:dyDescent="0.25">
      <c r="B14" s="5">
        <v>6</v>
      </c>
      <c r="C14" s="79"/>
      <c r="D14" s="80"/>
      <c r="E14" s="80"/>
      <c r="F14" s="7"/>
      <c r="G14" s="7"/>
      <c r="H14" s="8"/>
      <c r="I14" s="8"/>
      <c r="J14" s="9"/>
      <c r="K14" s="10"/>
      <c r="L14" s="8"/>
      <c r="M14" s="8"/>
      <c r="N14" s="11"/>
      <c r="O14" s="11"/>
      <c r="P14" s="11"/>
      <c r="Q14" s="11"/>
      <c r="R14" s="11"/>
      <c r="S14" s="10"/>
      <c r="T14" s="8"/>
      <c r="U14" s="8"/>
      <c r="V14" s="8"/>
      <c r="W14" s="8"/>
      <c r="X14" s="11"/>
      <c r="Y14" s="11"/>
      <c r="Z14" s="12"/>
      <c r="AA14" s="13"/>
    </row>
    <row r="15" spans="2:27" ht="30" customHeight="1" x14ac:dyDescent="0.25">
      <c r="B15" s="5">
        <v>7</v>
      </c>
      <c r="C15" s="79"/>
      <c r="D15" s="80"/>
      <c r="E15" s="80"/>
      <c r="F15" s="7"/>
      <c r="G15" s="7"/>
      <c r="H15" s="8"/>
      <c r="I15" s="8"/>
      <c r="J15" s="9"/>
      <c r="K15" s="10"/>
      <c r="L15" s="8"/>
      <c r="M15" s="8"/>
      <c r="N15" s="11"/>
      <c r="O15" s="11"/>
      <c r="P15" s="11"/>
      <c r="Q15" s="11"/>
      <c r="R15" s="11"/>
      <c r="S15" s="10"/>
      <c r="T15" s="8"/>
      <c r="U15" s="8"/>
      <c r="V15" s="8"/>
      <c r="W15" s="8"/>
      <c r="X15" s="11"/>
      <c r="Y15" s="11"/>
      <c r="Z15" s="12"/>
      <c r="AA15" s="13"/>
    </row>
    <row r="16" spans="2:27" ht="20.100000000000001" customHeight="1" x14ac:dyDescent="0.25">
      <c r="B16" s="5">
        <v>8</v>
      </c>
      <c r="C16" s="79"/>
      <c r="D16" s="80"/>
      <c r="E16" s="80"/>
      <c r="F16" s="7"/>
      <c r="G16" s="7"/>
      <c r="H16" s="8"/>
      <c r="I16" s="8"/>
      <c r="J16" s="9"/>
      <c r="K16" s="10"/>
      <c r="L16" s="8"/>
      <c r="M16" s="8"/>
      <c r="N16" s="11"/>
      <c r="O16" s="11"/>
      <c r="P16" s="11"/>
      <c r="Q16" s="11"/>
      <c r="R16" s="11"/>
      <c r="S16" s="10"/>
      <c r="T16" s="8"/>
      <c r="U16" s="8"/>
      <c r="V16" s="8"/>
      <c r="W16" s="8"/>
      <c r="X16" s="11"/>
      <c r="Y16" s="11"/>
      <c r="Z16" s="12"/>
      <c r="AA16" s="13"/>
    </row>
    <row r="17" spans="2:27" ht="20.100000000000001" customHeight="1" x14ac:dyDescent="0.25">
      <c r="B17" s="5">
        <v>9</v>
      </c>
      <c r="C17" s="79"/>
      <c r="D17" s="80"/>
      <c r="E17" s="80"/>
      <c r="F17" s="7"/>
      <c r="G17" s="7"/>
      <c r="H17" s="8"/>
      <c r="I17" s="8"/>
      <c r="J17" s="9"/>
      <c r="K17" s="10"/>
      <c r="L17" s="8"/>
      <c r="M17" s="8"/>
      <c r="N17" s="11"/>
      <c r="O17" s="11"/>
      <c r="P17" s="11"/>
      <c r="Q17" s="11"/>
      <c r="R17" s="11"/>
      <c r="S17" s="10"/>
      <c r="T17" s="8"/>
      <c r="U17" s="8"/>
      <c r="V17" s="8"/>
      <c r="W17" s="8"/>
      <c r="X17" s="11"/>
      <c r="Y17" s="11"/>
      <c r="Z17" s="12"/>
      <c r="AA17" s="13"/>
    </row>
    <row r="18" spans="2:27" ht="20.100000000000001" customHeight="1" x14ac:dyDescent="0.25">
      <c r="B18" s="5">
        <v>10</v>
      </c>
      <c r="C18" s="79"/>
      <c r="D18" s="80"/>
      <c r="E18" s="80"/>
      <c r="F18" s="7"/>
      <c r="G18" s="7"/>
      <c r="H18" s="8"/>
      <c r="I18" s="8"/>
      <c r="J18" s="9"/>
      <c r="K18" s="10"/>
      <c r="L18" s="8"/>
      <c r="M18" s="8"/>
      <c r="N18" s="11"/>
      <c r="O18" s="11"/>
      <c r="P18" s="11"/>
      <c r="Q18" s="11"/>
      <c r="R18" s="11"/>
      <c r="S18" s="10"/>
      <c r="T18" s="8"/>
      <c r="U18" s="8"/>
      <c r="V18" s="8"/>
      <c r="W18" s="8"/>
      <c r="X18" s="11"/>
      <c r="Y18" s="11"/>
      <c r="Z18" s="14"/>
      <c r="AA18" s="13"/>
    </row>
    <row r="19" spans="2:27" ht="20.100000000000001" customHeight="1" x14ac:dyDescent="0.25">
      <c r="B19" s="5">
        <v>11</v>
      </c>
      <c r="C19" s="79"/>
      <c r="D19" s="64"/>
      <c r="E19" s="64"/>
      <c r="F19" s="7"/>
      <c r="G19" s="7"/>
      <c r="H19" s="8"/>
      <c r="I19" s="8"/>
      <c r="J19" s="9"/>
      <c r="K19" s="10"/>
      <c r="L19" s="8"/>
      <c r="M19" s="8"/>
      <c r="N19" s="11"/>
      <c r="O19" s="11"/>
      <c r="P19" s="11"/>
      <c r="Q19" s="11"/>
      <c r="R19" s="11"/>
      <c r="S19" s="10"/>
      <c r="T19" s="8"/>
      <c r="U19" s="8"/>
      <c r="V19" s="8"/>
      <c r="W19" s="8"/>
      <c r="X19" s="11"/>
      <c r="Y19" s="11"/>
      <c r="Z19" s="14"/>
      <c r="AA19" s="13"/>
    </row>
    <row r="20" spans="2:27" ht="20.100000000000001" customHeight="1" x14ac:dyDescent="0.25">
      <c r="B20" s="5">
        <v>12</v>
      </c>
      <c r="C20" s="6"/>
      <c r="D20" s="64"/>
      <c r="E20" s="64"/>
      <c r="F20" s="7"/>
      <c r="G20" s="7"/>
      <c r="H20" s="8"/>
      <c r="I20" s="8"/>
      <c r="J20" s="9"/>
      <c r="K20" s="10"/>
      <c r="L20" s="8"/>
      <c r="M20" s="8"/>
      <c r="N20" s="11"/>
      <c r="O20" s="11"/>
      <c r="P20" s="11"/>
      <c r="Q20" s="11"/>
      <c r="R20" s="11"/>
      <c r="S20" s="10"/>
      <c r="T20" s="8"/>
      <c r="U20" s="8"/>
      <c r="V20" s="8"/>
      <c r="W20" s="8"/>
      <c r="X20" s="11"/>
      <c r="Y20" s="11"/>
      <c r="Z20" s="14"/>
      <c r="AA20" s="13"/>
    </row>
    <row r="21" spans="2:27" ht="20.100000000000001" customHeight="1" x14ac:dyDescent="0.25">
      <c r="B21" s="5">
        <v>13</v>
      </c>
      <c r="C21" s="6"/>
      <c r="D21" s="64"/>
      <c r="E21" s="64"/>
      <c r="F21" s="7"/>
      <c r="G21" s="7"/>
      <c r="H21" s="8"/>
      <c r="I21" s="8"/>
      <c r="J21" s="9"/>
      <c r="K21" s="10"/>
      <c r="L21" s="8"/>
      <c r="M21" s="8"/>
      <c r="N21" s="11"/>
      <c r="O21" s="11"/>
      <c r="P21" s="11"/>
      <c r="Q21" s="11"/>
      <c r="R21" s="11"/>
      <c r="S21" s="10"/>
      <c r="T21" s="8"/>
      <c r="U21" s="8"/>
      <c r="V21" s="8"/>
      <c r="W21" s="8"/>
      <c r="X21" s="11"/>
      <c r="Y21" s="11"/>
      <c r="Z21" s="14"/>
      <c r="AA21" s="13"/>
    </row>
    <row r="22" spans="2:27" ht="20.100000000000001" customHeight="1" thickBot="1" x14ac:dyDescent="0.3">
      <c r="B22" s="15">
        <v>14</v>
      </c>
      <c r="C22" s="16"/>
      <c r="D22" s="65"/>
      <c r="E22" s="65"/>
      <c r="F22" s="17"/>
      <c r="G22" s="17"/>
      <c r="H22" s="63"/>
      <c r="I22" s="63"/>
      <c r="J22" s="18"/>
      <c r="K22" s="19"/>
      <c r="L22" s="63"/>
      <c r="M22" s="63"/>
      <c r="N22" s="20"/>
      <c r="O22" s="20"/>
      <c r="P22" s="20"/>
      <c r="Q22" s="20"/>
      <c r="R22" s="20"/>
      <c r="S22" s="19"/>
      <c r="T22" s="63"/>
      <c r="U22" s="63"/>
      <c r="V22" s="63"/>
      <c r="W22" s="63"/>
      <c r="X22" s="20"/>
      <c r="Y22" s="20"/>
      <c r="Z22" s="21"/>
      <c r="AA22" s="22"/>
    </row>
    <row r="23" spans="2:27" x14ac:dyDescent="0.25">
      <c r="B23" s="66"/>
      <c r="C23" s="66"/>
      <c r="D23" s="66"/>
      <c r="E23" s="66"/>
      <c r="F23" s="66"/>
      <c r="G23" s="66"/>
      <c r="H23" s="66"/>
      <c r="I23" s="66"/>
      <c r="J23" s="66"/>
      <c r="K23" s="66"/>
      <c r="L23" s="388"/>
      <c r="M23" s="388"/>
      <c r="N23" s="388"/>
      <c r="O23" s="388"/>
      <c r="P23" s="388"/>
      <c r="Q23" s="388"/>
      <c r="R23" s="388"/>
      <c r="S23" s="388"/>
      <c r="T23" s="388"/>
      <c r="U23" s="388"/>
      <c r="V23" s="66"/>
      <c r="W23" s="66"/>
      <c r="X23" s="66"/>
      <c r="Y23" s="66"/>
      <c r="Z23" s="23"/>
      <c r="AA23" s="66"/>
    </row>
    <row r="24" spans="2:27" x14ac:dyDescent="0.25">
      <c r="B24" s="389" t="s">
        <v>103</v>
      </c>
      <c r="C24" s="389"/>
      <c r="D24" s="389"/>
      <c r="E24" s="66"/>
      <c r="F24" s="66"/>
      <c r="G24" s="66"/>
      <c r="H24" s="66"/>
      <c r="I24" s="66"/>
      <c r="J24" s="66"/>
      <c r="K24" s="66"/>
      <c r="L24" s="66"/>
      <c r="M24" s="431"/>
      <c r="N24" s="431"/>
      <c r="O24" s="431"/>
      <c r="P24" s="431"/>
      <c r="Q24" s="431"/>
      <c r="R24" s="431"/>
      <c r="S24" s="431"/>
      <c r="T24" s="431"/>
      <c r="U24" s="431"/>
      <c r="V24" s="431"/>
      <c r="W24" s="431"/>
      <c r="X24" s="431"/>
      <c r="Y24" s="431"/>
      <c r="Z24" s="431"/>
      <c r="AA24" s="66"/>
    </row>
    <row r="25" spans="2:27" x14ac:dyDescent="0.25">
      <c r="B25" s="391" t="s">
        <v>22</v>
      </c>
      <c r="C25" s="391"/>
      <c r="D25" s="391"/>
      <c r="E25" s="391"/>
      <c r="F25" s="66"/>
      <c r="G25" s="66"/>
      <c r="H25" s="66"/>
      <c r="I25" s="66"/>
      <c r="J25" s="66"/>
      <c r="K25" s="66"/>
      <c r="L25" s="66"/>
      <c r="M25" s="66"/>
      <c r="N25" s="66"/>
      <c r="O25" s="66"/>
      <c r="P25" s="66"/>
      <c r="Q25" s="66"/>
      <c r="R25" s="66"/>
      <c r="S25" s="66"/>
      <c r="T25" s="66"/>
      <c r="U25" s="66"/>
      <c r="V25" s="66"/>
      <c r="W25" s="66"/>
      <c r="X25" s="66"/>
      <c r="Y25" s="66"/>
      <c r="Z25" s="66"/>
      <c r="AA25" s="66"/>
    </row>
    <row r="26" spans="2:27" x14ac:dyDescent="0.25">
      <c r="B26" s="388" t="s">
        <v>19</v>
      </c>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row>
    <row r="27" spans="2:27" x14ac:dyDescent="0.25">
      <c r="B27" s="24"/>
      <c r="C27" s="24"/>
      <c r="D27" s="24"/>
      <c r="E27" s="24"/>
      <c r="F27" s="24"/>
      <c r="G27" s="24"/>
      <c r="H27" s="24"/>
      <c r="I27" s="24"/>
      <c r="J27" s="24"/>
      <c r="K27" s="24"/>
      <c r="L27" s="24"/>
      <c r="M27" s="388"/>
      <c r="N27" s="388"/>
      <c r="O27" s="388"/>
      <c r="P27" s="388"/>
      <c r="Q27" s="388"/>
      <c r="R27" s="388"/>
      <c r="S27" s="24"/>
      <c r="T27" s="24"/>
      <c r="U27" s="24"/>
      <c r="V27" s="24"/>
      <c r="W27" s="24"/>
      <c r="X27" s="24"/>
      <c r="Y27" s="24"/>
      <c r="Z27" s="24"/>
      <c r="AA27" s="24"/>
    </row>
    <row r="28" spans="2:27" ht="33.75" customHeight="1" x14ac:dyDescent="0.25">
      <c r="B28" s="432" t="s">
        <v>29</v>
      </c>
      <c r="C28" s="433"/>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row>
    <row r="29" spans="2:27" x14ac:dyDescent="0.25">
      <c r="B29" s="66"/>
      <c r="C29" s="434" t="s">
        <v>30</v>
      </c>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row>
    <row r="30" spans="2:27" ht="23.25" customHeight="1" x14ac:dyDescent="0.25">
      <c r="B30" s="67" t="s">
        <v>13</v>
      </c>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row>
    <row r="32" spans="2:27" ht="15.75" customHeight="1" x14ac:dyDescent="0.25">
      <c r="X32" s="435"/>
      <c r="Y32" s="435"/>
      <c r="Z32" s="435"/>
    </row>
    <row r="33" spans="1:27" s="66" customFormat="1" x14ac:dyDescent="0.25">
      <c r="B33" s="436" t="s">
        <v>14</v>
      </c>
      <c r="C33" s="436"/>
      <c r="D33" s="436"/>
      <c r="E33" s="24"/>
      <c r="F33" s="24"/>
      <c r="G33" s="24"/>
      <c r="M33" s="24"/>
      <c r="N33" s="24"/>
      <c r="O33" s="24"/>
      <c r="P33" s="24"/>
      <c r="Q33" s="24"/>
      <c r="R33" s="24"/>
      <c r="S33" s="24"/>
      <c r="T33" s="24"/>
      <c r="U33" s="389" t="s">
        <v>104</v>
      </c>
      <c r="V33" s="389"/>
      <c r="W33" s="389"/>
      <c r="X33" s="389"/>
      <c r="Y33" s="389"/>
      <c r="Z33" s="389"/>
    </row>
    <row r="34" spans="1:27" s="66" customFormat="1" x14ac:dyDescent="0.25">
      <c r="A34" s="24"/>
      <c r="B34" s="388" t="s">
        <v>105</v>
      </c>
      <c r="C34" s="388"/>
      <c r="D34" s="24" t="s">
        <v>16</v>
      </c>
      <c r="E34" s="24"/>
      <c r="F34" s="24"/>
      <c r="G34" s="24"/>
    </row>
    <row r="35" spans="1:27" s="66" customFormat="1" x14ac:dyDescent="0.25">
      <c r="B35" s="389" t="s">
        <v>36</v>
      </c>
      <c r="C35" s="389"/>
      <c r="D35" s="389"/>
      <c r="E35" s="24"/>
      <c r="F35" s="24"/>
      <c r="G35" s="24"/>
    </row>
    <row r="36" spans="1:27" s="66" customFormat="1" x14ac:dyDescent="0.25">
      <c r="C36" s="66" t="s">
        <v>17</v>
      </c>
      <c r="D36" s="24"/>
      <c r="E36" s="24"/>
      <c r="F36" s="24"/>
      <c r="G36" s="24"/>
      <c r="H36" s="24"/>
      <c r="I36" s="24"/>
      <c r="J36" s="24"/>
      <c r="K36" s="24"/>
      <c r="L36" s="24"/>
      <c r="M36" s="24"/>
      <c r="N36" s="24"/>
      <c r="O36" s="24"/>
      <c r="P36" s="24"/>
      <c r="Q36" s="24"/>
      <c r="R36" s="24"/>
      <c r="S36" s="24"/>
      <c r="T36" s="24"/>
      <c r="U36" s="24"/>
      <c r="V36" s="24"/>
      <c r="W36" s="24"/>
      <c r="X36" s="24"/>
    </row>
    <row r="37" spans="1:27" s="66" customFormat="1" x14ac:dyDescent="0.25">
      <c r="D37" s="24"/>
      <c r="E37" s="24"/>
      <c r="F37" s="24"/>
      <c r="G37" s="24"/>
      <c r="H37" s="24"/>
      <c r="I37" s="24"/>
      <c r="J37" s="24"/>
      <c r="K37" s="24"/>
      <c r="L37" s="24"/>
      <c r="M37" s="24"/>
      <c r="N37" s="24"/>
      <c r="O37" s="24"/>
      <c r="P37" s="24"/>
      <c r="Q37" s="24"/>
      <c r="R37" s="24"/>
      <c r="S37" s="24"/>
      <c r="T37" s="24"/>
      <c r="U37" s="24"/>
      <c r="V37" s="24"/>
      <c r="W37" s="24"/>
      <c r="X37" s="24"/>
    </row>
    <row r="38" spans="1:27" s="66" customFormat="1" x14ac:dyDescent="0.25">
      <c r="B38" s="390" t="s">
        <v>37</v>
      </c>
      <c r="C38" s="390"/>
      <c r="D38" s="390"/>
      <c r="E38" s="390"/>
      <c r="F38" s="390"/>
      <c r="G38" s="390"/>
      <c r="H38" s="390"/>
      <c r="I38" s="390"/>
      <c r="J38" s="390"/>
      <c r="K38" s="390"/>
      <c r="L38" s="390"/>
      <c r="M38" s="390"/>
      <c r="N38" s="390"/>
      <c r="O38" s="390"/>
      <c r="P38" s="390"/>
      <c r="Q38" s="390"/>
      <c r="R38" s="390"/>
      <c r="S38" s="390"/>
      <c r="T38" s="390"/>
      <c r="U38" s="390"/>
      <c r="V38" s="390"/>
      <c r="W38" s="390"/>
    </row>
    <row r="39" spans="1:27" s="66" customFormat="1" x14ac:dyDescent="0.25">
      <c r="B39" s="390" t="s">
        <v>38</v>
      </c>
      <c r="C39" s="390"/>
      <c r="D39" s="390"/>
      <c r="E39" s="391"/>
      <c r="F39" s="24"/>
      <c r="G39" s="24"/>
      <c r="L39" s="392"/>
      <c r="M39" s="391"/>
      <c r="N39" s="391"/>
      <c r="O39" s="391"/>
      <c r="P39" s="391"/>
      <c r="Q39" s="391"/>
      <c r="R39" s="391"/>
    </row>
    <row r="40" spans="1:27" s="66" customFormat="1" x14ac:dyDescent="0.25">
      <c r="A40" s="387" t="s">
        <v>106</v>
      </c>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row>
    <row r="41" spans="1:27" s="66" customFormat="1" x14ac:dyDescent="0.25">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row>
    <row r="42" spans="1:27" s="66" customFormat="1" x14ac:dyDescent="0.25">
      <c r="A42" s="387" t="s">
        <v>21</v>
      </c>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row>
    <row r="43" spans="1:27" s="66" customFormat="1" x14ac:dyDescent="0.25">
      <c r="A43" s="387" t="s">
        <v>18</v>
      </c>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row>
  </sheetData>
  <mergeCells count="44">
    <mergeCell ref="A40:AA40"/>
    <mergeCell ref="A42:AA42"/>
    <mergeCell ref="A43:AA43"/>
    <mergeCell ref="B34:C34"/>
    <mergeCell ref="B35:D35"/>
    <mergeCell ref="B38:W38"/>
    <mergeCell ref="B39:E39"/>
    <mergeCell ref="L39:R39"/>
    <mergeCell ref="M27:R27"/>
    <mergeCell ref="B28:AA28"/>
    <mergeCell ref="C29:AA30"/>
    <mergeCell ref="X32:Z32"/>
    <mergeCell ref="B33:D33"/>
    <mergeCell ref="U33:Z33"/>
    <mergeCell ref="L23:U23"/>
    <mergeCell ref="B24:D24"/>
    <mergeCell ref="M24:Z24"/>
    <mergeCell ref="B25:E25"/>
    <mergeCell ref="B26:AA26"/>
    <mergeCell ref="B2:AA2"/>
    <mergeCell ref="B3:AA3"/>
    <mergeCell ref="B4:AA4"/>
    <mergeCell ref="B5:AA5"/>
    <mergeCell ref="B6:B8"/>
    <mergeCell ref="C6:C8"/>
    <mergeCell ref="D6:D8"/>
    <mergeCell ref="E6:E8"/>
    <mergeCell ref="F6:F8"/>
    <mergeCell ref="G6:G8"/>
    <mergeCell ref="H6:H8"/>
    <mergeCell ref="I6:I8"/>
    <mergeCell ref="J6:J8"/>
    <mergeCell ref="K6:R6"/>
    <mergeCell ref="S6:Y6"/>
    <mergeCell ref="AA6:AA8"/>
    <mergeCell ref="W7:W8"/>
    <mergeCell ref="X7:X8"/>
    <mergeCell ref="Y7:Y8"/>
    <mergeCell ref="Z6:Z8"/>
    <mergeCell ref="K7:R7"/>
    <mergeCell ref="S7:S8"/>
    <mergeCell ref="T7:T8"/>
    <mergeCell ref="U7:U8"/>
    <mergeCell ref="V7:V8"/>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J4" sqref="J4"/>
    </sheetView>
  </sheetViews>
  <sheetFormatPr defaultRowHeight="18.75" x14ac:dyDescent="0.3"/>
  <cols>
    <col min="1" max="1" width="43.5" style="29" customWidth="1"/>
    <col min="2" max="2" width="12.375" style="29" customWidth="1"/>
    <col min="3" max="3" width="11.875" style="29" customWidth="1"/>
    <col min="4" max="4" width="11.625" style="29" customWidth="1"/>
    <col min="5" max="5" width="12.5" style="29" customWidth="1"/>
    <col min="6" max="6" width="24.875" style="29" customWidth="1"/>
    <col min="7" max="256" width="9" style="29"/>
    <col min="257" max="257" width="43.5" style="29" customWidth="1"/>
    <col min="258" max="258" width="12.375" style="29" customWidth="1"/>
    <col min="259" max="259" width="11.875" style="29" customWidth="1"/>
    <col min="260" max="260" width="11.625" style="29" customWidth="1"/>
    <col min="261" max="261" width="12.5" style="29" customWidth="1"/>
    <col min="262" max="262" width="24.875" style="29" customWidth="1"/>
    <col min="263" max="512" width="9" style="29"/>
    <col min="513" max="513" width="43.5" style="29" customWidth="1"/>
    <col min="514" max="514" width="12.375" style="29" customWidth="1"/>
    <col min="515" max="515" width="11.875" style="29" customWidth="1"/>
    <col min="516" max="516" width="11.625" style="29" customWidth="1"/>
    <col min="517" max="517" width="12.5" style="29" customWidth="1"/>
    <col min="518" max="518" width="24.875" style="29" customWidth="1"/>
    <col min="519" max="768" width="9" style="29"/>
    <col min="769" max="769" width="43.5" style="29" customWidth="1"/>
    <col min="770" max="770" width="12.375" style="29" customWidth="1"/>
    <col min="771" max="771" width="11.875" style="29" customWidth="1"/>
    <col min="772" max="772" width="11.625" style="29" customWidth="1"/>
    <col min="773" max="773" width="12.5" style="29" customWidth="1"/>
    <col min="774" max="774" width="24.875" style="29" customWidth="1"/>
    <col min="775" max="1024" width="9" style="29"/>
    <col min="1025" max="1025" width="43.5" style="29" customWidth="1"/>
    <col min="1026" max="1026" width="12.375" style="29" customWidth="1"/>
    <col min="1027" max="1027" width="11.875" style="29" customWidth="1"/>
    <col min="1028" max="1028" width="11.625" style="29" customWidth="1"/>
    <col min="1029" max="1029" width="12.5" style="29" customWidth="1"/>
    <col min="1030" max="1030" width="24.875" style="29" customWidth="1"/>
    <col min="1031" max="1280" width="9" style="29"/>
    <col min="1281" max="1281" width="43.5" style="29" customWidth="1"/>
    <col min="1282" max="1282" width="12.375" style="29" customWidth="1"/>
    <col min="1283" max="1283" width="11.875" style="29" customWidth="1"/>
    <col min="1284" max="1284" width="11.625" style="29" customWidth="1"/>
    <col min="1285" max="1285" width="12.5" style="29" customWidth="1"/>
    <col min="1286" max="1286" width="24.875" style="29" customWidth="1"/>
    <col min="1287" max="1536" width="9" style="29"/>
    <col min="1537" max="1537" width="43.5" style="29" customWidth="1"/>
    <col min="1538" max="1538" width="12.375" style="29" customWidth="1"/>
    <col min="1539" max="1539" width="11.875" style="29" customWidth="1"/>
    <col min="1540" max="1540" width="11.625" style="29" customWidth="1"/>
    <col min="1541" max="1541" width="12.5" style="29" customWidth="1"/>
    <col min="1542" max="1542" width="24.875" style="29" customWidth="1"/>
    <col min="1543" max="1792" width="9" style="29"/>
    <col min="1793" max="1793" width="43.5" style="29" customWidth="1"/>
    <col min="1794" max="1794" width="12.375" style="29" customWidth="1"/>
    <col min="1795" max="1795" width="11.875" style="29" customWidth="1"/>
    <col min="1796" max="1796" width="11.625" style="29" customWidth="1"/>
    <col min="1797" max="1797" width="12.5" style="29" customWidth="1"/>
    <col min="1798" max="1798" width="24.875" style="29" customWidth="1"/>
    <col min="1799" max="2048" width="9" style="29"/>
    <col min="2049" max="2049" width="43.5" style="29" customWidth="1"/>
    <col min="2050" max="2050" width="12.375" style="29" customWidth="1"/>
    <col min="2051" max="2051" width="11.875" style="29" customWidth="1"/>
    <col min="2052" max="2052" width="11.625" style="29" customWidth="1"/>
    <col min="2053" max="2053" width="12.5" style="29" customWidth="1"/>
    <col min="2054" max="2054" width="24.875" style="29" customWidth="1"/>
    <col min="2055" max="2304" width="9" style="29"/>
    <col min="2305" max="2305" width="43.5" style="29" customWidth="1"/>
    <col min="2306" max="2306" width="12.375" style="29" customWidth="1"/>
    <col min="2307" max="2307" width="11.875" style="29" customWidth="1"/>
    <col min="2308" max="2308" width="11.625" style="29" customWidth="1"/>
    <col min="2309" max="2309" width="12.5" style="29" customWidth="1"/>
    <col min="2310" max="2310" width="24.875" style="29" customWidth="1"/>
    <col min="2311" max="2560" width="9" style="29"/>
    <col min="2561" max="2561" width="43.5" style="29" customWidth="1"/>
    <col min="2562" max="2562" width="12.375" style="29" customWidth="1"/>
    <col min="2563" max="2563" width="11.875" style="29" customWidth="1"/>
    <col min="2564" max="2564" width="11.625" style="29" customWidth="1"/>
    <col min="2565" max="2565" width="12.5" style="29" customWidth="1"/>
    <col min="2566" max="2566" width="24.875" style="29" customWidth="1"/>
    <col min="2567" max="2816" width="9" style="29"/>
    <col min="2817" max="2817" width="43.5" style="29" customWidth="1"/>
    <col min="2818" max="2818" width="12.375" style="29" customWidth="1"/>
    <col min="2819" max="2819" width="11.875" style="29" customWidth="1"/>
    <col min="2820" max="2820" width="11.625" style="29" customWidth="1"/>
    <col min="2821" max="2821" width="12.5" style="29" customWidth="1"/>
    <col min="2822" max="2822" width="24.875" style="29" customWidth="1"/>
    <col min="2823" max="3072" width="9" style="29"/>
    <col min="3073" max="3073" width="43.5" style="29" customWidth="1"/>
    <col min="3074" max="3074" width="12.375" style="29" customWidth="1"/>
    <col min="3075" max="3075" width="11.875" style="29" customWidth="1"/>
    <col min="3076" max="3076" width="11.625" style="29" customWidth="1"/>
    <col min="3077" max="3077" width="12.5" style="29" customWidth="1"/>
    <col min="3078" max="3078" width="24.875" style="29" customWidth="1"/>
    <col min="3079" max="3328" width="9" style="29"/>
    <col min="3329" max="3329" width="43.5" style="29" customWidth="1"/>
    <col min="3330" max="3330" width="12.375" style="29" customWidth="1"/>
    <col min="3331" max="3331" width="11.875" style="29" customWidth="1"/>
    <col min="3332" max="3332" width="11.625" style="29" customWidth="1"/>
    <col min="3333" max="3333" width="12.5" style="29" customWidth="1"/>
    <col min="3334" max="3334" width="24.875" style="29" customWidth="1"/>
    <col min="3335" max="3584" width="9" style="29"/>
    <col min="3585" max="3585" width="43.5" style="29" customWidth="1"/>
    <col min="3586" max="3586" width="12.375" style="29" customWidth="1"/>
    <col min="3587" max="3587" width="11.875" style="29" customWidth="1"/>
    <col min="3588" max="3588" width="11.625" style="29" customWidth="1"/>
    <col min="3589" max="3589" width="12.5" style="29" customWidth="1"/>
    <col min="3590" max="3590" width="24.875" style="29" customWidth="1"/>
    <col min="3591" max="3840" width="9" style="29"/>
    <col min="3841" max="3841" width="43.5" style="29" customWidth="1"/>
    <col min="3842" max="3842" width="12.375" style="29" customWidth="1"/>
    <col min="3843" max="3843" width="11.875" style="29" customWidth="1"/>
    <col min="3844" max="3844" width="11.625" style="29" customWidth="1"/>
    <col min="3845" max="3845" width="12.5" style="29" customWidth="1"/>
    <col min="3846" max="3846" width="24.875" style="29" customWidth="1"/>
    <col min="3847" max="4096" width="9" style="29"/>
    <col min="4097" max="4097" width="43.5" style="29" customWidth="1"/>
    <col min="4098" max="4098" width="12.375" style="29" customWidth="1"/>
    <col min="4099" max="4099" width="11.875" style="29" customWidth="1"/>
    <col min="4100" max="4100" width="11.625" style="29" customWidth="1"/>
    <col min="4101" max="4101" width="12.5" style="29" customWidth="1"/>
    <col min="4102" max="4102" width="24.875" style="29" customWidth="1"/>
    <col min="4103" max="4352" width="9" style="29"/>
    <col min="4353" max="4353" width="43.5" style="29" customWidth="1"/>
    <col min="4354" max="4354" width="12.375" style="29" customWidth="1"/>
    <col min="4355" max="4355" width="11.875" style="29" customWidth="1"/>
    <col min="4356" max="4356" width="11.625" style="29" customWidth="1"/>
    <col min="4357" max="4357" width="12.5" style="29" customWidth="1"/>
    <col min="4358" max="4358" width="24.875" style="29" customWidth="1"/>
    <col min="4359" max="4608" width="9" style="29"/>
    <col min="4609" max="4609" width="43.5" style="29" customWidth="1"/>
    <col min="4610" max="4610" width="12.375" style="29" customWidth="1"/>
    <col min="4611" max="4611" width="11.875" style="29" customWidth="1"/>
    <col min="4612" max="4612" width="11.625" style="29" customWidth="1"/>
    <col min="4613" max="4613" width="12.5" style="29" customWidth="1"/>
    <col min="4614" max="4614" width="24.875" style="29" customWidth="1"/>
    <col min="4615" max="4864" width="9" style="29"/>
    <col min="4865" max="4865" width="43.5" style="29" customWidth="1"/>
    <col min="4866" max="4866" width="12.375" style="29" customWidth="1"/>
    <col min="4867" max="4867" width="11.875" style="29" customWidth="1"/>
    <col min="4868" max="4868" width="11.625" style="29" customWidth="1"/>
    <col min="4869" max="4869" width="12.5" style="29" customWidth="1"/>
    <col min="4870" max="4870" width="24.875" style="29" customWidth="1"/>
    <col min="4871" max="5120" width="9" style="29"/>
    <col min="5121" max="5121" width="43.5" style="29" customWidth="1"/>
    <col min="5122" max="5122" width="12.375" style="29" customWidth="1"/>
    <col min="5123" max="5123" width="11.875" style="29" customWidth="1"/>
    <col min="5124" max="5124" width="11.625" style="29" customWidth="1"/>
    <col min="5125" max="5125" width="12.5" style="29" customWidth="1"/>
    <col min="5126" max="5126" width="24.875" style="29" customWidth="1"/>
    <col min="5127" max="5376" width="9" style="29"/>
    <col min="5377" max="5377" width="43.5" style="29" customWidth="1"/>
    <col min="5378" max="5378" width="12.375" style="29" customWidth="1"/>
    <col min="5379" max="5379" width="11.875" style="29" customWidth="1"/>
    <col min="5380" max="5380" width="11.625" style="29" customWidth="1"/>
    <col min="5381" max="5381" width="12.5" style="29" customWidth="1"/>
    <col min="5382" max="5382" width="24.875" style="29" customWidth="1"/>
    <col min="5383" max="5632" width="9" style="29"/>
    <col min="5633" max="5633" width="43.5" style="29" customWidth="1"/>
    <col min="5634" max="5634" width="12.375" style="29" customWidth="1"/>
    <col min="5635" max="5635" width="11.875" style="29" customWidth="1"/>
    <col min="5636" max="5636" width="11.625" style="29" customWidth="1"/>
    <col min="5637" max="5637" width="12.5" style="29" customWidth="1"/>
    <col min="5638" max="5638" width="24.875" style="29" customWidth="1"/>
    <col min="5639" max="5888" width="9" style="29"/>
    <col min="5889" max="5889" width="43.5" style="29" customWidth="1"/>
    <col min="5890" max="5890" width="12.375" style="29" customWidth="1"/>
    <col min="5891" max="5891" width="11.875" style="29" customWidth="1"/>
    <col min="5892" max="5892" width="11.625" style="29" customWidth="1"/>
    <col min="5893" max="5893" width="12.5" style="29" customWidth="1"/>
    <col min="5894" max="5894" width="24.875" style="29" customWidth="1"/>
    <col min="5895" max="6144" width="9" style="29"/>
    <col min="6145" max="6145" width="43.5" style="29" customWidth="1"/>
    <col min="6146" max="6146" width="12.375" style="29" customWidth="1"/>
    <col min="6147" max="6147" width="11.875" style="29" customWidth="1"/>
    <col min="6148" max="6148" width="11.625" style="29" customWidth="1"/>
    <col min="6149" max="6149" width="12.5" style="29" customWidth="1"/>
    <col min="6150" max="6150" width="24.875" style="29" customWidth="1"/>
    <col min="6151" max="6400" width="9" style="29"/>
    <col min="6401" max="6401" width="43.5" style="29" customWidth="1"/>
    <col min="6402" max="6402" width="12.375" style="29" customWidth="1"/>
    <col min="6403" max="6403" width="11.875" style="29" customWidth="1"/>
    <col min="6404" max="6404" width="11.625" style="29" customWidth="1"/>
    <col min="6405" max="6405" width="12.5" style="29" customWidth="1"/>
    <col min="6406" max="6406" width="24.875" style="29" customWidth="1"/>
    <col min="6407" max="6656" width="9" style="29"/>
    <col min="6657" max="6657" width="43.5" style="29" customWidth="1"/>
    <col min="6658" max="6658" width="12.375" style="29" customWidth="1"/>
    <col min="6659" max="6659" width="11.875" style="29" customWidth="1"/>
    <col min="6660" max="6660" width="11.625" style="29" customWidth="1"/>
    <col min="6661" max="6661" width="12.5" style="29" customWidth="1"/>
    <col min="6662" max="6662" width="24.875" style="29" customWidth="1"/>
    <col min="6663" max="6912" width="9" style="29"/>
    <col min="6913" max="6913" width="43.5" style="29" customWidth="1"/>
    <col min="6914" max="6914" width="12.375" style="29" customWidth="1"/>
    <col min="6915" max="6915" width="11.875" style="29" customWidth="1"/>
    <col min="6916" max="6916" width="11.625" style="29" customWidth="1"/>
    <col min="6917" max="6917" width="12.5" style="29" customWidth="1"/>
    <col min="6918" max="6918" width="24.875" style="29" customWidth="1"/>
    <col min="6919" max="7168" width="9" style="29"/>
    <col min="7169" max="7169" width="43.5" style="29" customWidth="1"/>
    <col min="7170" max="7170" width="12.375" style="29" customWidth="1"/>
    <col min="7171" max="7171" width="11.875" style="29" customWidth="1"/>
    <col min="7172" max="7172" width="11.625" style="29" customWidth="1"/>
    <col min="7173" max="7173" width="12.5" style="29" customWidth="1"/>
    <col min="7174" max="7174" width="24.875" style="29" customWidth="1"/>
    <col min="7175" max="7424" width="9" style="29"/>
    <col min="7425" max="7425" width="43.5" style="29" customWidth="1"/>
    <col min="7426" max="7426" width="12.375" style="29" customWidth="1"/>
    <col min="7427" max="7427" width="11.875" style="29" customWidth="1"/>
    <col min="7428" max="7428" width="11.625" style="29" customWidth="1"/>
    <col min="7429" max="7429" width="12.5" style="29" customWidth="1"/>
    <col min="7430" max="7430" width="24.875" style="29" customWidth="1"/>
    <col min="7431" max="7680" width="9" style="29"/>
    <col min="7681" max="7681" width="43.5" style="29" customWidth="1"/>
    <col min="7682" max="7682" width="12.375" style="29" customWidth="1"/>
    <col min="7683" max="7683" width="11.875" style="29" customWidth="1"/>
    <col min="7684" max="7684" width="11.625" style="29" customWidth="1"/>
    <col min="7685" max="7685" width="12.5" style="29" customWidth="1"/>
    <col min="7686" max="7686" width="24.875" style="29" customWidth="1"/>
    <col min="7687" max="7936" width="9" style="29"/>
    <col min="7937" max="7937" width="43.5" style="29" customWidth="1"/>
    <col min="7938" max="7938" width="12.375" style="29" customWidth="1"/>
    <col min="7939" max="7939" width="11.875" style="29" customWidth="1"/>
    <col min="7940" max="7940" width="11.625" style="29" customWidth="1"/>
    <col min="7941" max="7941" width="12.5" style="29" customWidth="1"/>
    <col min="7942" max="7942" width="24.875" style="29" customWidth="1"/>
    <col min="7943" max="8192" width="9" style="29"/>
    <col min="8193" max="8193" width="43.5" style="29" customWidth="1"/>
    <col min="8194" max="8194" width="12.375" style="29" customWidth="1"/>
    <col min="8195" max="8195" width="11.875" style="29" customWidth="1"/>
    <col min="8196" max="8196" width="11.625" style="29" customWidth="1"/>
    <col min="8197" max="8197" width="12.5" style="29" customWidth="1"/>
    <col min="8198" max="8198" width="24.875" style="29" customWidth="1"/>
    <col min="8199" max="8448" width="9" style="29"/>
    <col min="8449" max="8449" width="43.5" style="29" customWidth="1"/>
    <col min="8450" max="8450" width="12.375" style="29" customWidth="1"/>
    <col min="8451" max="8451" width="11.875" style="29" customWidth="1"/>
    <col min="8452" max="8452" width="11.625" style="29" customWidth="1"/>
    <col min="8453" max="8453" width="12.5" style="29" customWidth="1"/>
    <col min="8454" max="8454" width="24.875" style="29" customWidth="1"/>
    <col min="8455" max="8704" width="9" style="29"/>
    <col min="8705" max="8705" width="43.5" style="29" customWidth="1"/>
    <col min="8706" max="8706" width="12.375" style="29" customWidth="1"/>
    <col min="8707" max="8707" width="11.875" style="29" customWidth="1"/>
    <col min="8708" max="8708" width="11.625" style="29" customWidth="1"/>
    <col min="8709" max="8709" width="12.5" style="29" customWidth="1"/>
    <col min="8710" max="8710" width="24.875" style="29" customWidth="1"/>
    <col min="8711" max="8960" width="9" style="29"/>
    <col min="8961" max="8961" width="43.5" style="29" customWidth="1"/>
    <col min="8962" max="8962" width="12.375" style="29" customWidth="1"/>
    <col min="8963" max="8963" width="11.875" style="29" customWidth="1"/>
    <col min="8964" max="8964" width="11.625" style="29" customWidth="1"/>
    <col min="8965" max="8965" width="12.5" style="29" customWidth="1"/>
    <col min="8966" max="8966" width="24.875" style="29" customWidth="1"/>
    <col min="8967" max="9216" width="9" style="29"/>
    <col min="9217" max="9217" width="43.5" style="29" customWidth="1"/>
    <col min="9218" max="9218" width="12.375" style="29" customWidth="1"/>
    <col min="9219" max="9219" width="11.875" style="29" customWidth="1"/>
    <col min="9220" max="9220" width="11.625" style="29" customWidth="1"/>
    <col min="9221" max="9221" width="12.5" style="29" customWidth="1"/>
    <col min="9222" max="9222" width="24.875" style="29" customWidth="1"/>
    <col min="9223" max="9472" width="9" style="29"/>
    <col min="9473" max="9473" width="43.5" style="29" customWidth="1"/>
    <col min="9474" max="9474" width="12.375" style="29" customWidth="1"/>
    <col min="9475" max="9475" width="11.875" style="29" customWidth="1"/>
    <col min="9476" max="9476" width="11.625" style="29" customWidth="1"/>
    <col min="9477" max="9477" width="12.5" style="29" customWidth="1"/>
    <col min="9478" max="9478" width="24.875" style="29" customWidth="1"/>
    <col min="9479" max="9728" width="9" style="29"/>
    <col min="9729" max="9729" width="43.5" style="29" customWidth="1"/>
    <col min="9730" max="9730" width="12.375" style="29" customWidth="1"/>
    <col min="9731" max="9731" width="11.875" style="29" customWidth="1"/>
    <col min="9732" max="9732" width="11.625" style="29" customWidth="1"/>
    <col min="9733" max="9733" width="12.5" style="29" customWidth="1"/>
    <col min="9734" max="9734" width="24.875" style="29" customWidth="1"/>
    <col min="9735" max="9984" width="9" style="29"/>
    <col min="9985" max="9985" width="43.5" style="29" customWidth="1"/>
    <col min="9986" max="9986" width="12.375" style="29" customWidth="1"/>
    <col min="9987" max="9987" width="11.875" style="29" customWidth="1"/>
    <col min="9988" max="9988" width="11.625" style="29" customWidth="1"/>
    <col min="9989" max="9989" width="12.5" style="29" customWidth="1"/>
    <col min="9990" max="9990" width="24.875" style="29" customWidth="1"/>
    <col min="9991" max="10240" width="9" style="29"/>
    <col min="10241" max="10241" width="43.5" style="29" customWidth="1"/>
    <col min="10242" max="10242" width="12.375" style="29" customWidth="1"/>
    <col min="10243" max="10243" width="11.875" style="29" customWidth="1"/>
    <col min="10244" max="10244" width="11.625" style="29" customWidth="1"/>
    <col min="10245" max="10245" width="12.5" style="29" customWidth="1"/>
    <col min="10246" max="10246" width="24.875" style="29" customWidth="1"/>
    <col min="10247" max="10496" width="9" style="29"/>
    <col min="10497" max="10497" width="43.5" style="29" customWidth="1"/>
    <col min="10498" max="10498" width="12.375" style="29" customWidth="1"/>
    <col min="10499" max="10499" width="11.875" style="29" customWidth="1"/>
    <col min="10500" max="10500" width="11.625" style="29" customWidth="1"/>
    <col min="10501" max="10501" width="12.5" style="29" customWidth="1"/>
    <col min="10502" max="10502" width="24.875" style="29" customWidth="1"/>
    <col min="10503" max="10752" width="9" style="29"/>
    <col min="10753" max="10753" width="43.5" style="29" customWidth="1"/>
    <col min="10754" max="10754" width="12.375" style="29" customWidth="1"/>
    <col min="10755" max="10755" width="11.875" style="29" customWidth="1"/>
    <col min="10756" max="10756" width="11.625" style="29" customWidth="1"/>
    <col min="10757" max="10757" width="12.5" style="29" customWidth="1"/>
    <col min="10758" max="10758" width="24.875" style="29" customWidth="1"/>
    <col min="10759" max="11008" width="9" style="29"/>
    <col min="11009" max="11009" width="43.5" style="29" customWidth="1"/>
    <col min="11010" max="11010" width="12.375" style="29" customWidth="1"/>
    <col min="11011" max="11011" width="11.875" style="29" customWidth="1"/>
    <col min="11012" max="11012" width="11.625" style="29" customWidth="1"/>
    <col min="11013" max="11013" width="12.5" style="29" customWidth="1"/>
    <col min="11014" max="11014" width="24.875" style="29" customWidth="1"/>
    <col min="11015" max="11264" width="9" style="29"/>
    <col min="11265" max="11265" width="43.5" style="29" customWidth="1"/>
    <col min="11266" max="11266" width="12.375" style="29" customWidth="1"/>
    <col min="11267" max="11267" width="11.875" style="29" customWidth="1"/>
    <col min="11268" max="11268" width="11.625" style="29" customWidth="1"/>
    <col min="11269" max="11269" width="12.5" style="29" customWidth="1"/>
    <col min="11270" max="11270" width="24.875" style="29" customWidth="1"/>
    <col min="11271" max="11520" width="9" style="29"/>
    <col min="11521" max="11521" width="43.5" style="29" customWidth="1"/>
    <col min="11522" max="11522" width="12.375" style="29" customWidth="1"/>
    <col min="11523" max="11523" width="11.875" style="29" customWidth="1"/>
    <col min="11524" max="11524" width="11.625" style="29" customWidth="1"/>
    <col min="11525" max="11525" width="12.5" style="29" customWidth="1"/>
    <col min="11526" max="11526" width="24.875" style="29" customWidth="1"/>
    <col min="11527" max="11776" width="9" style="29"/>
    <col min="11777" max="11777" width="43.5" style="29" customWidth="1"/>
    <col min="11778" max="11778" width="12.375" style="29" customWidth="1"/>
    <col min="11779" max="11779" width="11.875" style="29" customWidth="1"/>
    <col min="11780" max="11780" width="11.625" style="29" customWidth="1"/>
    <col min="11781" max="11781" width="12.5" style="29" customWidth="1"/>
    <col min="11782" max="11782" width="24.875" style="29" customWidth="1"/>
    <col min="11783" max="12032" width="9" style="29"/>
    <col min="12033" max="12033" width="43.5" style="29" customWidth="1"/>
    <col min="12034" max="12034" width="12.375" style="29" customWidth="1"/>
    <col min="12035" max="12035" width="11.875" style="29" customWidth="1"/>
    <col min="12036" max="12036" width="11.625" style="29" customWidth="1"/>
    <col min="12037" max="12037" width="12.5" style="29" customWidth="1"/>
    <col min="12038" max="12038" width="24.875" style="29" customWidth="1"/>
    <col min="12039" max="12288" width="9" style="29"/>
    <col min="12289" max="12289" width="43.5" style="29" customWidth="1"/>
    <col min="12290" max="12290" width="12.375" style="29" customWidth="1"/>
    <col min="12291" max="12291" width="11.875" style="29" customWidth="1"/>
    <col min="12292" max="12292" width="11.625" style="29" customWidth="1"/>
    <col min="12293" max="12293" width="12.5" style="29" customWidth="1"/>
    <col min="12294" max="12294" width="24.875" style="29" customWidth="1"/>
    <col min="12295" max="12544" width="9" style="29"/>
    <col min="12545" max="12545" width="43.5" style="29" customWidth="1"/>
    <col min="12546" max="12546" width="12.375" style="29" customWidth="1"/>
    <col min="12547" max="12547" width="11.875" style="29" customWidth="1"/>
    <col min="12548" max="12548" width="11.625" style="29" customWidth="1"/>
    <col min="12549" max="12549" width="12.5" style="29" customWidth="1"/>
    <col min="12550" max="12550" width="24.875" style="29" customWidth="1"/>
    <col min="12551" max="12800" width="9" style="29"/>
    <col min="12801" max="12801" width="43.5" style="29" customWidth="1"/>
    <col min="12802" max="12802" width="12.375" style="29" customWidth="1"/>
    <col min="12803" max="12803" width="11.875" style="29" customWidth="1"/>
    <col min="12804" max="12804" width="11.625" style="29" customWidth="1"/>
    <col min="12805" max="12805" width="12.5" style="29" customWidth="1"/>
    <col min="12806" max="12806" width="24.875" style="29" customWidth="1"/>
    <col min="12807" max="13056" width="9" style="29"/>
    <col min="13057" max="13057" width="43.5" style="29" customWidth="1"/>
    <col min="13058" max="13058" width="12.375" style="29" customWidth="1"/>
    <col min="13059" max="13059" width="11.875" style="29" customWidth="1"/>
    <col min="13060" max="13060" width="11.625" style="29" customWidth="1"/>
    <col min="13061" max="13061" width="12.5" style="29" customWidth="1"/>
    <col min="13062" max="13062" width="24.875" style="29" customWidth="1"/>
    <col min="13063" max="13312" width="9" style="29"/>
    <col min="13313" max="13313" width="43.5" style="29" customWidth="1"/>
    <col min="13314" max="13314" width="12.375" style="29" customWidth="1"/>
    <col min="13315" max="13315" width="11.875" style="29" customWidth="1"/>
    <col min="13316" max="13316" width="11.625" style="29" customWidth="1"/>
    <col min="13317" max="13317" width="12.5" style="29" customWidth="1"/>
    <col min="13318" max="13318" width="24.875" style="29" customWidth="1"/>
    <col min="13319" max="13568" width="9" style="29"/>
    <col min="13569" max="13569" width="43.5" style="29" customWidth="1"/>
    <col min="13570" max="13570" width="12.375" style="29" customWidth="1"/>
    <col min="13571" max="13571" width="11.875" style="29" customWidth="1"/>
    <col min="13572" max="13572" width="11.625" style="29" customWidth="1"/>
    <col min="13573" max="13573" width="12.5" style="29" customWidth="1"/>
    <col min="13574" max="13574" width="24.875" style="29" customWidth="1"/>
    <col min="13575" max="13824" width="9" style="29"/>
    <col min="13825" max="13825" width="43.5" style="29" customWidth="1"/>
    <col min="13826" max="13826" width="12.375" style="29" customWidth="1"/>
    <col min="13827" max="13827" width="11.875" style="29" customWidth="1"/>
    <col min="13828" max="13828" width="11.625" style="29" customWidth="1"/>
    <col min="13829" max="13829" width="12.5" style="29" customWidth="1"/>
    <col min="13830" max="13830" width="24.875" style="29" customWidth="1"/>
    <col min="13831" max="14080" width="9" style="29"/>
    <col min="14081" max="14081" width="43.5" style="29" customWidth="1"/>
    <col min="14082" max="14082" width="12.375" style="29" customWidth="1"/>
    <col min="14083" max="14083" width="11.875" style="29" customWidth="1"/>
    <col min="14084" max="14084" width="11.625" style="29" customWidth="1"/>
    <col min="14085" max="14085" width="12.5" style="29" customWidth="1"/>
    <col min="14086" max="14086" width="24.875" style="29" customWidth="1"/>
    <col min="14087" max="14336" width="9" style="29"/>
    <col min="14337" max="14337" width="43.5" style="29" customWidth="1"/>
    <col min="14338" max="14338" width="12.375" style="29" customWidth="1"/>
    <col min="14339" max="14339" width="11.875" style="29" customWidth="1"/>
    <col min="14340" max="14340" width="11.625" style="29" customWidth="1"/>
    <col min="14341" max="14341" width="12.5" style="29" customWidth="1"/>
    <col min="14342" max="14342" width="24.875" style="29" customWidth="1"/>
    <col min="14343" max="14592" width="9" style="29"/>
    <col min="14593" max="14593" width="43.5" style="29" customWidth="1"/>
    <col min="14594" max="14594" width="12.375" style="29" customWidth="1"/>
    <col min="14595" max="14595" width="11.875" style="29" customWidth="1"/>
    <col min="14596" max="14596" width="11.625" style="29" customWidth="1"/>
    <col min="14597" max="14597" width="12.5" style="29" customWidth="1"/>
    <col min="14598" max="14598" width="24.875" style="29" customWidth="1"/>
    <col min="14599" max="14848" width="9" style="29"/>
    <col min="14849" max="14849" width="43.5" style="29" customWidth="1"/>
    <col min="14850" max="14850" width="12.375" style="29" customWidth="1"/>
    <col min="14851" max="14851" width="11.875" style="29" customWidth="1"/>
    <col min="14852" max="14852" width="11.625" style="29" customWidth="1"/>
    <col min="14853" max="14853" width="12.5" style="29" customWidth="1"/>
    <col min="14854" max="14854" width="24.875" style="29" customWidth="1"/>
    <col min="14855" max="15104" width="9" style="29"/>
    <col min="15105" max="15105" width="43.5" style="29" customWidth="1"/>
    <col min="15106" max="15106" width="12.375" style="29" customWidth="1"/>
    <col min="15107" max="15107" width="11.875" style="29" customWidth="1"/>
    <col min="15108" max="15108" width="11.625" style="29" customWidth="1"/>
    <col min="15109" max="15109" width="12.5" style="29" customWidth="1"/>
    <col min="15110" max="15110" width="24.875" style="29" customWidth="1"/>
    <col min="15111" max="15360" width="9" style="29"/>
    <col min="15361" max="15361" width="43.5" style="29" customWidth="1"/>
    <col min="15362" max="15362" width="12.375" style="29" customWidth="1"/>
    <col min="15363" max="15363" width="11.875" style="29" customWidth="1"/>
    <col min="15364" max="15364" width="11.625" style="29" customWidth="1"/>
    <col min="15365" max="15365" width="12.5" style="29" customWidth="1"/>
    <col min="15366" max="15366" width="24.875" style="29" customWidth="1"/>
    <col min="15367" max="15616" width="9" style="29"/>
    <col min="15617" max="15617" width="43.5" style="29" customWidth="1"/>
    <col min="15618" max="15618" width="12.375" style="29" customWidth="1"/>
    <col min="15619" max="15619" width="11.875" style="29" customWidth="1"/>
    <col min="15620" max="15620" width="11.625" style="29" customWidth="1"/>
    <col min="15621" max="15621" width="12.5" style="29" customWidth="1"/>
    <col min="15622" max="15622" width="24.875" style="29" customWidth="1"/>
    <col min="15623" max="15872" width="9" style="29"/>
    <col min="15873" max="15873" width="43.5" style="29" customWidth="1"/>
    <col min="15874" max="15874" width="12.375" style="29" customWidth="1"/>
    <col min="15875" max="15875" width="11.875" style="29" customWidth="1"/>
    <col min="15876" max="15876" width="11.625" style="29" customWidth="1"/>
    <col min="15877" max="15877" width="12.5" style="29" customWidth="1"/>
    <col min="15878" max="15878" width="24.875" style="29" customWidth="1"/>
    <col min="15879" max="16128" width="9" style="29"/>
    <col min="16129" max="16129" width="43.5" style="29" customWidth="1"/>
    <col min="16130" max="16130" width="12.375" style="29" customWidth="1"/>
    <col min="16131" max="16131" width="11.875" style="29" customWidth="1"/>
    <col min="16132" max="16132" width="11.625" style="29" customWidth="1"/>
    <col min="16133" max="16133" width="12.5" style="29" customWidth="1"/>
    <col min="16134" max="16134" width="24.875" style="29" customWidth="1"/>
    <col min="16135" max="16384" width="9" style="29"/>
  </cols>
  <sheetData>
    <row r="1" spans="1:6" ht="91.5" customHeight="1" x14ac:dyDescent="0.3">
      <c r="A1" s="437" t="s">
        <v>39</v>
      </c>
      <c r="B1" s="438"/>
      <c r="C1" s="438"/>
      <c r="D1" s="438"/>
      <c r="E1" s="438"/>
      <c r="F1" s="439"/>
    </row>
    <row r="2" spans="1:6" x14ac:dyDescent="0.3">
      <c r="A2" s="440" t="s">
        <v>40</v>
      </c>
      <c r="B2" s="442" t="s">
        <v>41</v>
      </c>
      <c r="C2" s="443"/>
      <c r="D2" s="443"/>
      <c r="E2" s="443"/>
      <c r="F2" s="444" t="s">
        <v>107</v>
      </c>
    </row>
    <row r="3" spans="1:6" ht="72" customHeight="1" x14ac:dyDescent="0.3">
      <c r="A3" s="441"/>
      <c r="B3" s="30" t="s">
        <v>42</v>
      </c>
      <c r="C3" s="30" t="s">
        <v>43</v>
      </c>
      <c r="D3" s="30" t="s">
        <v>44</v>
      </c>
      <c r="E3" s="30" t="s">
        <v>45</v>
      </c>
      <c r="F3" s="445"/>
    </row>
    <row r="4" spans="1:6" ht="26.25" x14ac:dyDescent="0.35">
      <c r="A4" s="31" t="s">
        <v>46</v>
      </c>
      <c r="B4" s="32">
        <v>2</v>
      </c>
      <c r="C4" s="32">
        <v>2</v>
      </c>
      <c r="D4" s="32"/>
      <c r="E4" s="32">
        <v>4</v>
      </c>
      <c r="F4" s="33" t="s">
        <v>47</v>
      </c>
    </row>
    <row r="5" spans="1:6" ht="26.25" x14ac:dyDescent="0.35">
      <c r="A5" s="31" t="s">
        <v>48</v>
      </c>
      <c r="B5" s="32">
        <v>2</v>
      </c>
      <c r="C5" s="32"/>
      <c r="D5" s="32"/>
      <c r="E5" s="32"/>
      <c r="F5" s="33" t="s">
        <v>49</v>
      </c>
    </row>
    <row r="6" spans="1:6" ht="26.25" x14ac:dyDescent="0.35">
      <c r="A6" s="31" t="s">
        <v>50</v>
      </c>
      <c r="B6" s="32">
        <v>2</v>
      </c>
      <c r="C6" s="32">
        <v>2</v>
      </c>
      <c r="D6" s="32">
        <v>2</v>
      </c>
      <c r="E6" s="32">
        <v>2</v>
      </c>
      <c r="F6" s="33" t="s">
        <v>51</v>
      </c>
    </row>
    <row r="7" spans="1:6" ht="26.25" x14ac:dyDescent="0.35">
      <c r="A7" s="34" t="s">
        <v>52</v>
      </c>
      <c r="B7" s="32">
        <v>2</v>
      </c>
      <c r="C7" s="32">
        <v>2</v>
      </c>
      <c r="D7" s="32">
        <v>2</v>
      </c>
      <c r="E7" s="32">
        <v>4</v>
      </c>
      <c r="F7" s="33" t="s">
        <v>53</v>
      </c>
    </row>
    <row r="8" spans="1:6" ht="26.25" x14ac:dyDescent="0.35">
      <c r="A8" s="31" t="s">
        <v>54</v>
      </c>
      <c r="B8" s="32">
        <v>2</v>
      </c>
      <c r="C8" s="32"/>
      <c r="D8" s="32">
        <v>2</v>
      </c>
      <c r="E8" s="32">
        <v>4</v>
      </c>
      <c r="F8" s="33" t="s">
        <v>55</v>
      </c>
    </row>
    <row r="9" spans="1:6" ht="26.25" x14ac:dyDescent="0.35">
      <c r="A9" s="35" t="s">
        <v>56</v>
      </c>
      <c r="B9" s="36"/>
      <c r="C9" s="36">
        <v>2</v>
      </c>
      <c r="D9" s="36">
        <v>2</v>
      </c>
      <c r="E9" s="36">
        <v>4</v>
      </c>
      <c r="F9" s="37" t="s">
        <v>57</v>
      </c>
    </row>
    <row r="10" spans="1:6" ht="27" thickBot="1" x14ac:dyDescent="0.4">
      <c r="A10" s="38" t="s">
        <v>58</v>
      </c>
      <c r="B10" s="39">
        <v>2</v>
      </c>
      <c r="C10" s="39">
        <v>2</v>
      </c>
      <c r="D10" s="39">
        <v>2</v>
      </c>
      <c r="E10" s="39">
        <v>2</v>
      </c>
      <c r="F10" s="40" t="s">
        <v>57</v>
      </c>
    </row>
    <row r="12" spans="1:6" x14ac:dyDescent="0.3">
      <c r="A12" s="29" t="s">
        <v>59</v>
      </c>
    </row>
    <row r="15" spans="1:6" x14ac:dyDescent="0.3">
      <c r="F15" s="29" t="s">
        <v>15</v>
      </c>
    </row>
    <row r="16" spans="1:6" x14ac:dyDescent="0.3">
      <c r="F16" s="29" t="s">
        <v>60</v>
      </c>
    </row>
  </sheetData>
  <mergeCells count="4">
    <mergeCell ref="A1:F1"/>
    <mergeCell ref="A2:A3"/>
    <mergeCell ref="B2:E2"/>
    <mergeCell ref="F2:F3"/>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I14" sqref="I14"/>
    </sheetView>
  </sheetViews>
  <sheetFormatPr defaultRowHeight="15.75" x14ac:dyDescent="0.25"/>
  <cols>
    <col min="1" max="2" width="11.25" customWidth="1"/>
    <col min="3" max="3" width="9.75" customWidth="1"/>
  </cols>
  <sheetData>
    <row r="1" spans="1:8" ht="55.5" customHeight="1" x14ac:dyDescent="0.25">
      <c r="A1" s="446" t="s">
        <v>89</v>
      </c>
      <c r="B1" s="446"/>
      <c r="C1" s="446"/>
      <c r="D1" s="446"/>
      <c r="E1" s="446"/>
    </row>
    <row r="2" spans="1:8" ht="73.5" customHeight="1" thickBot="1" x14ac:dyDescent="0.3">
      <c r="A2" s="54"/>
      <c r="B2" s="54"/>
      <c r="C2" s="54"/>
      <c r="D2" s="54"/>
      <c r="E2" s="69"/>
    </row>
    <row r="3" spans="1:8" ht="16.5" thickBot="1" x14ac:dyDescent="0.3">
      <c r="A3" s="51" t="s">
        <v>64</v>
      </c>
      <c r="B3" s="52" t="s">
        <v>96</v>
      </c>
      <c r="C3" s="52" t="s">
        <v>97</v>
      </c>
      <c r="D3" s="70" t="s">
        <v>98</v>
      </c>
      <c r="E3" s="52" t="s">
        <v>99</v>
      </c>
      <c r="F3" s="75" t="s">
        <v>90</v>
      </c>
      <c r="G3" s="75" t="s">
        <v>91</v>
      </c>
      <c r="H3" s="76" t="s">
        <v>92</v>
      </c>
    </row>
    <row r="4" spans="1:8" x14ac:dyDescent="0.25">
      <c r="A4" s="49" t="s">
        <v>65</v>
      </c>
      <c r="B4" s="50" t="s">
        <v>54</v>
      </c>
      <c r="C4" s="50"/>
      <c r="D4" s="71"/>
      <c r="E4" s="74"/>
      <c r="F4" s="50"/>
      <c r="G4" s="50"/>
      <c r="H4" s="57"/>
    </row>
    <row r="5" spans="1:8" x14ac:dyDescent="0.25">
      <c r="A5" s="45" t="s">
        <v>66</v>
      </c>
      <c r="B5" s="50" t="s">
        <v>72</v>
      </c>
      <c r="C5" s="44"/>
      <c r="D5" s="72"/>
      <c r="E5" s="44"/>
      <c r="F5" s="44"/>
      <c r="G5" s="44"/>
      <c r="H5" s="58"/>
    </row>
    <row r="6" spans="1:8" x14ac:dyDescent="0.25">
      <c r="A6" s="45" t="s">
        <v>67</v>
      </c>
      <c r="B6" s="50" t="s">
        <v>73</v>
      </c>
      <c r="C6" s="44"/>
      <c r="D6" s="72"/>
      <c r="E6" s="44"/>
      <c r="F6" s="44"/>
      <c r="G6" s="44"/>
      <c r="H6" s="58"/>
    </row>
    <row r="7" spans="1:8" x14ac:dyDescent="0.25">
      <c r="A7" s="45" t="s">
        <v>68</v>
      </c>
      <c r="B7" s="50" t="s">
        <v>74</v>
      </c>
      <c r="C7" s="44"/>
      <c r="D7" s="72"/>
      <c r="E7" s="44"/>
      <c r="F7" s="44"/>
      <c r="G7" s="44"/>
      <c r="H7" s="58"/>
    </row>
    <row r="8" spans="1:8" x14ac:dyDescent="0.25">
      <c r="A8" s="45" t="s">
        <v>69</v>
      </c>
      <c r="B8" s="50" t="s">
        <v>75</v>
      </c>
      <c r="C8" s="44"/>
      <c r="D8" s="72"/>
      <c r="E8" s="44"/>
      <c r="F8" s="44"/>
      <c r="G8" s="44"/>
      <c r="H8" s="58"/>
    </row>
    <row r="9" spans="1:8" x14ac:dyDescent="0.25">
      <c r="A9" s="46" t="s">
        <v>70</v>
      </c>
      <c r="B9" s="50" t="s">
        <v>76</v>
      </c>
      <c r="C9" s="44"/>
      <c r="D9" s="72"/>
      <c r="E9" s="44"/>
      <c r="F9" s="44"/>
      <c r="G9" s="44"/>
      <c r="H9" s="58"/>
    </row>
    <row r="10" spans="1:8" ht="16.5" thickBot="1" x14ac:dyDescent="0.3">
      <c r="A10" s="47" t="s">
        <v>71</v>
      </c>
      <c r="B10" s="53" t="s">
        <v>77</v>
      </c>
      <c r="C10" s="48"/>
      <c r="D10" s="73"/>
      <c r="E10" s="48"/>
      <c r="F10" s="48"/>
      <c r="G10" s="48"/>
      <c r="H10" s="59"/>
    </row>
    <row r="11" spans="1:8" x14ac:dyDescent="0.25">
      <c r="A11" s="55" t="s">
        <v>87</v>
      </c>
      <c r="B11" s="56"/>
      <c r="C11" s="56"/>
      <c r="D11" s="56"/>
      <c r="E11" s="56"/>
    </row>
    <row r="14" spans="1:8" x14ac:dyDescent="0.25">
      <c r="A14" t="s">
        <v>93</v>
      </c>
    </row>
    <row r="15" spans="1:8" x14ac:dyDescent="0.25">
      <c r="A15" s="44" t="s">
        <v>80</v>
      </c>
      <c r="B15" s="44" t="s">
        <v>78</v>
      </c>
      <c r="C15" s="44" t="s">
        <v>79</v>
      </c>
    </row>
    <row r="16" spans="1:8" x14ac:dyDescent="0.25">
      <c r="A16" s="44" t="s">
        <v>81</v>
      </c>
      <c r="B16" s="44"/>
      <c r="C16" s="44"/>
    </row>
    <row r="17" spans="1:5" x14ac:dyDescent="0.25">
      <c r="A17" s="44" t="s">
        <v>82</v>
      </c>
      <c r="B17" s="44"/>
      <c r="C17" s="44"/>
    </row>
    <row r="18" spans="1:5" x14ac:dyDescent="0.25">
      <c r="A18" s="44" t="s">
        <v>83</v>
      </c>
      <c r="B18" s="44"/>
      <c r="C18" s="44"/>
    </row>
    <row r="19" spans="1:5" x14ac:dyDescent="0.25">
      <c r="A19" s="44" t="s">
        <v>84</v>
      </c>
      <c r="B19" s="44"/>
      <c r="C19" s="44"/>
    </row>
    <row r="20" spans="1:5" x14ac:dyDescent="0.25">
      <c r="A20" s="44" t="s">
        <v>85</v>
      </c>
      <c r="B20" s="44"/>
      <c r="C20" s="44"/>
    </row>
    <row r="21" spans="1:5" x14ac:dyDescent="0.25">
      <c r="A21" s="44" t="s">
        <v>86</v>
      </c>
      <c r="B21" s="44"/>
      <c r="C21" s="44"/>
    </row>
    <row r="23" spans="1:5" x14ac:dyDescent="0.25">
      <c r="A23" t="s">
        <v>94</v>
      </c>
    </row>
    <row r="24" spans="1:5" x14ac:dyDescent="0.25">
      <c r="A24" s="44" t="s">
        <v>80</v>
      </c>
      <c r="B24" s="44" t="s">
        <v>78</v>
      </c>
      <c r="C24" s="44" t="s">
        <v>79</v>
      </c>
    </row>
    <row r="25" spans="1:5" x14ac:dyDescent="0.25">
      <c r="A25" s="44" t="s">
        <v>81</v>
      </c>
      <c r="B25" s="44"/>
      <c r="C25" s="44"/>
    </row>
    <row r="26" spans="1:5" x14ac:dyDescent="0.25">
      <c r="A26" s="44" t="s">
        <v>82</v>
      </c>
      <c r="B26" s="44"/>
      <c r="C26" s="44"/>
    </row>
    <row r="27" spans="1:5" x14ac:dyDescent="0.25">
      <c r="A27" s="44" t="s">
        <v>83</v>
      </c>
      <c r="B27" s="44"/>
      <c r="C27" s="44"/>
    </row>
    <row r="28" spans="1:5" x14ac:dyDescent="0.25">
      <c r="A28" s="44" t="s">
        <v>84</v>
      </c>
      <c r="B28" s="44"/>
      <c r="C28" s="44"/>
    </row>
    <row r="29" spans="1:5" x14ac:dyDescent="0.25">
      <c r="A29" s="44" t="s">
        <v>85</v>
      </c>
      <c r="B29" s="44"/>
      <c r="C29" s="44"/>
    </row>
    <row r="30" spans="1:5" x14ac:dyDescent="0.25">
      <c r="A30" s="44" t="s">
        <v>86</v>
      </c>
      <c r="B30" s="44"/>
      <c r="C30" s="44"/>
    </row>
    <row r="31" spans="1:5" x14ac:dyDescent="0.25">
      <c r="E31" t="s">
        <v>95</v>
      </c>
    </row>
    <row r="32" spans="1:5" x14ac:dyDescent="0.25">
      <c r="E32" t="s">
        <v>88</v>
      </c>
    </row>
  </sheetData>
  <mergeCells count="1">
    <mergeCell ref="A1:E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1</vt:i4>
      </vt:variant>
    </vt:vector>
  </HeadingPairs>
  <TitlesOfParts>
    <vt:vector size="9" baseType="lpstr">
      <vt:lpstr>ANA SAYFA</vt:lpstr>
      <vt:lpstr>ÜCRET KARARNAMESİ</vt:lpstr>
      <vt:lpstr>DERS DAĞITIM</vt:lpstr>
      <vt:lpstr>DYK Onay Formu</vt:lpstr>
      <vt:lpstr>DYK Ek Onay Formu</vt:lpstr>
      <vt:lpstr>DYK Plan</vt:lpstr>
      <vt:lpstr>DYKProgram</vt:lpstr>
      <vt:lpstr>Sayfa5</vt:lpstr>
      <vt:lpstr>'DERS DAĞITIM'!Yazdırma_Alanı</vt:lpstr>
    </vt:vector>
  </TitlesOfParts>
  <Company>-=[By NeC]=-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arslan</dc:creator>
  <cp:lastModifiedBy>Muhammed</cp:lastModifiedBy>
  <cp:lastPrinted>2017-11-02T07:45:49Z</cp:lastPrinted>
  <dcterms:created xsi:type="dcterms:W3CDTF">2015-10-08T11:17:28Z</dcterms:created>
  <dcterms:modified xsi:type="dcterms:W3CDTF">2017-11-04T10:18:05Z</dcterms:modified>
</cp:coreProperties>
</file>